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<sst xmlns="http://schemas.openxmlformats.org/spreadsheetml/2006/main" count="67" uniqueCount="60">
  <si>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</si>
  <si>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</si>
  <si>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</si>
  <si>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</si>
  <si>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</si>
  <si>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</si>
  <si>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</si>
  <si>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</si>
  <si>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</si>
  <si>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</si>
  <si>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</si>
  <si>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</si>
  <si>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</si>
  <si>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</si>
  <si>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</si>
  <si>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</si>
  <si>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</si>
  <si>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</si>
  <si>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</si>
  <si>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</si>
  <si>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</si>
  <si>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</si>
  <si>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</si>
  <si>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</si>
  <si>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</si>
  <si>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</si>
  <si>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</si>
  <si>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</si>
  <si>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</si>
  <si>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</si>
  <si>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</si>
  <si>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</si>
  <si>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</si>
  <si>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</si>
  <si>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</si>
  <si>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</si>
  <si>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</si>
  <si>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</si>
  <si>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10/1  по ул. Центральная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</si>
  <si>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</si>
  <si>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</si>
  <si>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</si>
  <si>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</si>
  <si>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</si>
  <si>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Н/2008-15 от 01.05.2008г.</t>
  </si>
  <si>
    <t xml:space="preserve"> ООО"Технострой-3"</t>
  </si>
  <si>
    <t>Общая задолженность по дому  на 01.01.2012г.</t>
  </si>
  <si>
    <t>№ 10/1 по ул. Центральная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</si>
  <si>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</si>
  <si>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</si>
  <si>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</si>
  <si>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286.36 </t>
    </r>
    <r>
      <rPr>
        <sz val="10"/>
        <rFont val="Arial Cyr"/>
        <family val="0"/>
      </rPr>
      <t>тыс.рублей, в том числе:</t>
    </r>
  </si>
  <si>
    <t>очистка кровли, козырьков от снега - 12.12 т.р.</t>
  </si>
  <si>
    <t>окраска фасада, скамеек, ограждений, входных дверей, мусоропроводных камер - 2.51 т.р.</t>
  </si>
  <si>
    <t>ремонт остекления, смена дверных замков - 4.34 т.р.</t>
  </si>
  <si>
    <t>косметич.ремонт подъездов - 106.81 т.р.</t>
  </si>
  <si>
    <t>ремонт отмостки - 149.74 т.р.</t>
  </si>
  <si>
    <t>ремонт кровельного покрытия балкона, кровли, козырьков - 6.00 т.р.</t>
  </si>
  <si>
    <t>ремонт мусоропровода, изготовление шиберов - 1.83 т.р.</t>
  </si>
  <si>
    <t>прочее - 3.01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</si>
</sst>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30" sqref="C30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21.00390625" style="32" customWidth="1"/>
    <col min="10" max="10" width="10.125" style="1" bestFit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7" t="s">
        <v>1</v>
      </c>
      <c r="D5" s="47"/>
      <c r="E5" s="47"/>
      <c r="F5" s="47"/>
      <c r="G5" s="47"/>
      <c r="H5" s="47"/>
      <c r="I5" s="47"/>
    </row>
    <row r="6" spans="3:9" ht="12.75">
      <c r="C6" s="48" t="s">
        <v>2</v>
      </c>
      <c r="D6" s="48"/>
      <c r="E6" s="48"/>
      <c r="F6" s="48"/>
      <c r="G6" s="48"/>
      <c r="H6" s="48"/>
      <c r="I6" s="48"/>
    </row>
    <row r="7" spans="3:9" ht="12.75">
      <c r="C7" s="48" t="s">
        <v>38</v>
      </c>
      <c r="D7" s="48"/>
      <c r="E7" s="48"/>
      <c r="F7" s="48"/>
      <c r="G7" s="48"/>
      <c r="H7" s="48"/>
      <c r="I7" s="48"/>
    </row>
    <row r="8" spans="3:9" ht="6" customHeight="1" thickBot="1">
      <c r="C8" s="49"/>
      <c r="D8" s="49"/>
      <c r="E8" s="49"/>
      <c r="F8" s="49"/>
      <c r="G8" s="49"/>
      <c r="H8" s="49"/>
      <c r="I8" s="49"/>
    </row>
    <row r="9" spans="3:9" ht="50.25" customHeight="1" thickBot="1">
      <c r="C9" s="9" t="s">
        <v>3</v>
      </c>
      <c r="D9" s="10" t="s">
        <v>39</v>
      </c>
      <c r="E9" s="11" t="s">
        <v>40</v>
      </c>
      <c r="F9" s="11" t="s">
        <v>41</v>
      </c>
      <c r="G9" s="11" t="s">
        <v>4</v>
      </c>
      <c r="H9" s="11" t="s">
        <v>42</v>
      </c>
      <c r="I9" s="10" t="s">
        <v>5</v>
      </c>
    </row>
    <row r="10" spans="3:9" ht="13.5" customHeight="1" thickBot="1">
      <c r="C10" s="50" t="s">
        <v>6</v>
      </c>
      <c r="D10" s="37"/>
      <c r="E10" s="37"/>
      <c r="F10" s="37"/>
      <c r="G10" s="37"/>
      <c r="H10" s="37"/>
      <c r="I10" s="51"/>
    </row>
    <row r="11" spans="3:9" ht="13.5" customHeight="1" thickBot="1">
      <c r="C11" s="12" t="s">
        <v>7</v>
      </c>
      <c r="D11" s="13">
        <v>120202.05000000005</v>
      </c>
      <c r="E11" s="14">
        <f>1883463.12+68.65</f>
        <v>1883531.77</v>
      </c>
      <c r="F11" s="14">
        <v>1855776.01</v>
      </c>
      <c r="G11" s="14">
        <f>+E11</f>
        <v>1883531.77</v>
      </c>
      <c r="H11" s="14">
        <f>+D11+E11-F11</f>
        <v>147957.81000000006</v>
      </c>
      <c r="I11" s="44" t="s">
        <v>43</v>
      </c>
    </row>
    <row r="12" spans="3:9" ht="13.5" customHeight="1" thickBot="1">
      <c r="C12" s="12" t="s">
        <v>8</v>
      </c>
      <c r="D12" s="13">
        <v>109854.38000000012</v>
      </c>
      <c r="E12" s="15">
        <f>728980.87-41386.52</f>
        <v>687594.35</v>
      </c>
      <c r="F12" s="15">
        <v>720702.9</v>
      </c>
      <c r="G12" s="14">
        <f>+E12</f>
        <v>687594.35</v>
      </c>
      <c r="H12" s="14">
        <f>+D12+E12-F12</f>
        <v>76745.83000000007</v>
      </c>
      <c r="I12" s="45"/>
    </row>
    <row r="13" spans="3:9" ht="13.5" customHeight="1" thickBot="1">
      <c r="C13" s="12" t="s">
        <v>9</v>
      </c>
      <c r="D13" s="13">
        <v>31930.110000000102</v>
      </c>
      <c r="E13" s="15">
        <f>239246.14-16683.37+147690.5-5095.06</f>
        <v>365158.21</v>
      </c>
      <c r="F13" s="15">
        <f>199539.37+163440.58</f>
        <v>362979.94999999995</v>
      </c>
      <c r="G13" s="14">
        <f>+E13</f>
        <v>365158.21</v>
      </c>
      <c r="H13" s="14">
        <f>+D13+E13-F13</f>
        <v>34108.37000000017</v>
      </c>
      <c r="I13" s="45"/>
    </row>
    <row r="14" spans="3:9" ht="13.5" customHeight="1" thickBot="1">
      <c r="C14" s="12" t="s">
        <v>10</v>
      </c>
      <c r="D14" s="13">
        <v>21274.610000000044</v>
      </c>
      <c r="E14" s="15">
        <f>49684.22-2705.69+80588.26-4733.77+78058.61-4331.03</f>
        <v>196560.6</v>
      </c>
      <c r="F14" s="15">
        <f>75320.26+67494.06+55093.72</f>
        <v>197908.04</v>
      </c>
      <c r="G14" s="14">
        <f>+E14</f>
        <v>196560.6</v>
      </c>
      <c r="H14" s="14">
        <f>+D14+E14-F14</f>
        <v>19927.170000000042</v>
      </c>
      <c r="I14" s="46"/>
    </row>
    <row r="15" spans="3:9" ht="13.5" customHeight="1" thickBot="1">
      <c r="C15" s="12" t="s">
        <v>11</v>
      </c>
      <c r="D15" s="16">
        <f>SUM(D11:D14)</f>
        <v>283261.1500000003</v>
      </c>
      <c r="E15" s="16">
        <f>SUM(E11:E14)</f>
        <v>3132844.93</v>
      </c>
      <c r="F15" s="16">
        <f>SUM(F11:F14)</f>
        <v>3137366.9000000004</v>
      </c>
      <c r="G15" s="16">
        <f>SUM(G11:G14)</f>
        <v>3132844.93</v>
      </c>
      <c r="H15" s="16">
        <f>SUM(H11:H14)</f>
        <v>278739.18000000034</v>
      </c>
      <c r="I15" s="17"/>
    </row>
    <row r="16" spans="3:9" ht="13.5" customHeight="1" thickBot="1">
      <c r="C16" s="37" t="s">
        <v>12</v>
      </c>
      <c r="D16" s="37"/>
      <c r="E16" s="37"/>
      <c r="F16" s="37"/>
      <c r="G16" s="37"/>
      <c r="H16" s="37"/>
      <c r="I16" s="37"/>
    </row>
    <row r="17" spans="3:9" ht="39" customHeight="1" thickBot="1">
      <c r="C17" s="18" t="s">
        <v>3</v>
      </c>
      <c r="D17" s="10" t="s">
        <v>39</v>
      </c>
      <c r="E17" s="11" t="s">
        <v>40</v>
      </c>
      <c r="F17" s="11" t="s">
        <v>41</v>
      </c>
      <c r="G17" s="11" t="s">
        <v>4</v>
      </c>
      <c r="H17" s="11" t="s">
        <v>42</v>
      </c>
      <c r="I17" s="19" t="s">
        <v>13</v>
      </c>
    </row>
    <row r="18" spans="3:9" ht="17.25" customHeight="1" thickBot="1">
      <c r="C18" s="9" t="s">
        <v>14</v>
      </c>
      <c r="D18" s="20">
        <v>82390.31000000029</v>
      </c>
      <c r="E18" s="21">
        <v>1433028.54</v>
      </c>
      <c r="F18" s="21">
        <v>1404971.16</v>
      </c>
      <c r="G18" s="14">
        <f>+E18</f>
        <v>1433028.54</v>
      </c>
      <c r="H18" s="21">
        <f>+D18+E18-F18</f>
        <v>110447.69000000041</v>
      </c>
      <c r="I18" s="38" t="s">
        <v>44</v>
      </c>
    </row>
    <row r="19" spans="3:10" ht="18.75" customHeight="1" thickBot="1">
      <c r="C19" s="12" t="s">
        <v>15</v>
      </c>
      <c r="D19" s="13">
        <v>28802.130000000063</v>
      </c>
      <c r="E19" s="14">
        <v>226086.12</v>
      </c>
      <c r="F19" s="14">
        <v>234254.8</v>
      </c>
      <c r="G19" s="14">
        <v>286356.76</v>
      </c>
      <c r="H19" s="21">
        <f aca="true" t="shared" si="0" ref="H19:H25">+D19+E19-F19</f>
        <v>20633.45000000007</v>
      </c>
      <c r="I19" s="39"/>
      <c r="J19" s="22"/>
    </row>
    <row r="20" spans="3:9" ht="13.5" customHeight="1" hidden="1" thickBot="1">
      <c r="C20" s="18" t="s">
        <v>16</v>
      </c>
      <c r="D20" s="23">
        <v>0</v>
      </c>
      <c r="E20" s="14"/>
      <c r="F20" s="14"/>
      <c r="G20" s="14"/>
      <c r="H20" s="21">
        <f t="shared" si="0"/>
        <v>0</v>
      </c>
      <c r="I20" s="24"/>
    </row>
    <row r="21" spans="3:9" ht="22.5" customHeight="1" thickBot="1">
      <c r="C21" s="12" t="s">
        <v>17</v>
      </c>
      <c r="D21" s="13">
        <v>13800.689999999973</v>
      </c>
      <c r="E21" s="14">
        <v>199044.48</v>
      </c>
      <c r="F21" s="14">
        <v>196919.7</v>
      </c>
      <c r="G21" s="14">
        <f>+E21</f>
        <v>199044.48</v>
      </c>
      <c r="H21" s="21">
        <f t="shared" si="0"/>
        <v>15925.469999999972</v>
      </c>
      <c r="I21" s="25" t="s">
        <v>18</v>
      </c>
    </row>
    <row r="22" spans="3:9" ht="13.5" customHeight="1" thickBot="1">
      <c r="C22" s="12" t="s">
        <v>19</v>
      </c>
      <c r="D22" s="13">
        <v>19086.600000000035</v>
      </c>
      <c r="E22" s="14">
        <v>293912.49</v>
      </c>
      <c r="F22" s="14">
        <v>290094.94</v>
      </c>
      <c r="G22" s="14">
        <f>+E22</f>
        <v>293912.49</v>
      </c>
      <c r="H22" s="21">
        <f t="shared" si="0"/>
        <v>22904.150000000023</v>
      </c>
      <c r="I22" s="25" t="s">
        <v>20</v>
      </c>
    </row>
    <row r="23" spans="3:9" ht="13.5" customHeight="1" thickBot="1">
      <c r="C23" s="12" t="s">
        <v>21</v>
      </c>
      <c r="D23" s="13">
        <v>911.4699999999993</v>
      </c>
      <c r="E23" s="15">
        <v>13911.06</v>
      </c>
      <c r="F23" s="15">
        <v>13731.42</v>
      </c>
      <c r="G23" s="14">
        <f>+E23</f>
        <v>13911.06</v>
      </c>
      <c r="H23" s="21">
        <f t="shared" si="0"/>
        <v>1091.1099999999988</v>
      </c>
      <c r="I23" s="26" t="s">
        <v>22</v>
      </c>
    </row>
    <row r="24" spans="3:9" ht="13.5" customHeight="1" thickBot="1">
      <c r="C24" s="18" t="s">
        <v>23</v>
      </c>
      <c r="D24" s="13">
        <v>12702.51999999999</v>
      </c>
      <c r="E24" s="15">
        <f>162176.13-113.52</f>
        <v>162062.61000000002</v>
      </c>
      <c r="F24" s="15">
        <v>160577.6</v>
      </c>
      <c r="G24" s="14">
        <f>+E24</f>
        <v>162062.61000000002</v>
      </c>
      <c r="H24" s="21">
        <f t="shared" si="0"/>
        <v>14187.529999999999</v>
      </c>
      <c r="I24" s="25"/>
    </row>
    <row r="25" spans="3:9" ht="13.5" customHeight="1" thickBot="1">
      <c r="C25" s="12" t="s">
        <v>24</v>
      </c>
      <c r="D25" s="13">
        <v>2460.109999999997</v>
      </c>
      <c r="E25" s="15">
        <v>32176.95</v>
      </c>
      <c r="F25" s="15">
        <v>32032.81</v>
      </c>
      <c r="G25" s="14">
        <f>+E25</f>
        <v>32176.95</v>
      </c>
      <c r="H25" s="21">
        <f t="shared" si="0"/>
        <v>2604.2499999999964</v>
      </c>
      <c r="I25" s="26" t="s">
        <v>45</v>
      </c>
    </row>
    <row r="26" spans="3:9" s="27" customFormat="1" ht="13.5" customHeight="1" thickBot="1">
      <c r="C26" s="12" t="s">
        <v>11</v>
      </c>
      <c r="D26" s="16">
        <f>SUM(D18:D25)</f>
        <v>160153.83000000034</v>
      </c>
      <c r="E26" s="16">
        <f>SUM(E18:E25)</f>
        <v>2360222.25</v>
      </c>
      <c r="F26" s="16">
        <f>SUM(F18:F25)</f>
        <v>2332582.43</v>
      </c>
      <c r="G26" s="16">
        <f>SUM(G18:G25)</f>
        <v>2420492.89</v>
      </c>
      <c r="H26" s="16">
        <f>SUM(H18:H25)</f>
        <v>187793.65000000046</v>
      </c>
      <c r="I26" s="24"/>
    </row>
    <row r="27" spans="3:9" ht="13.5" customHeight="1" thickBot="1">
      <c r="C27" s="40" t="s">
        <v>25</v>
      </c>
      <c r="D27" s="40"/>
      <c r="E27" s="40"/>
      <c r="F27" s="40"/>
      <c r="G27" s="40"/>
      <c r="H27" s="40"/>
      <c r="I27" s="40"/>
    </row>
    <row r="28" spans="3:9" ht="28.5" customHeight="1" thickBot="1">
      <c r="C28" s="28" t="s">
        <v>26</v>
      </c>
      <c r="D28" s="41" t="s">
        <v>27</v>
      </c>
      <c r="E28" s="42"/>
      <c r="F28" s="42"/>
      <c r="G28" s="42"/>
      <c r="H28" s="43"/>
      <c r="I28" s="29" t="s">
        <v>28</v>
      </c>
    </row>
    <row r="29" spans="3:8" ht="18" customHeight="1">
      <c r="C29" s="30" t="s">
        <v>46</v>
      </c>
      <c r="D29" s="30"/>
      <c r="E29" s="30"/>
      <c r="F29" s="30"/>
      <c r="G29" s="30"/>
      <c r="H29" s="31">
        <f>+H15+H26</f>
        <v>466532.8300000008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20" zoomScaleSheetLayoutView="120" zoomScalePageLayoutView="0" workbookViewId="0" topLeftCell="A1">
      <selection activeCell="D6" sqref="D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52" t="s">
        <v>29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30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2" t="s">
        <v>47</v>
      </c>
      <c r="B3" s="52"/>
      <c r="C3" s="52"/>
      <c r="D3" s="52"/>
      <c r="E3" s="52"/>
      <c r="F3" s="52"/>
      <c r="G3" s="52"/>
      <c r="H3" s="52"/>
      <c r="I3" s="52"/>
    </row>
    <row r="4" spans="1:9" ht="51">
      <c r="A4" s="33" t="s">
        <v>31</v>
      </c>
      <c r="B4" s="34" t="s">
        <v>48</v>
      </c>
      <c r="C4" s="34" t="s">
        <v>49</v>
      </c>
      <c r="D4" s="34" t="s">
        <v>32</v>
      </c>
      <c r="E4" s="34" t="s">
        <v>33</v>
      </c>
      <c r="F4" s="34" t="s">
        <v>34</v>
      </c>
      <c r="G4" s="34" t="s">
        <v>35</v>
      </c>
      <c r="H4" s="34" t="s">
        <v>50</v>
      </c>
      <c r="I4" s="33" t="s">
        <v>36</v>
      </c>
    </row>
    <row r="5" spans="1:9" ht="15">
      <c r="A5" s="35" t="s">
        <v>37</v>
      </c>
      <c r="B5" s="35">
        <v>94.39000000000001</v>
      </c>
      <c r="C5" s="36">
        <v>91.60845</v>
      </c>
      <c r="D5" s="36">
        <v>226.08612</v>
      </c>
      <c r="E5" s="36">
        <v>234.2548</v>
      </c>
      <c r="F5" s="36">
        <v>4.32</v>
      </c>
      <c r="G5" s="36">
        <v>286.35676</v>
      </c>
      <c r="H5" s="36">
        <v>20.63345</v>
      </c>
      <c r="I5" s="36">
        <f>B5+D5+F5-G5</f>
        <v>38.43936000000002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2011-03-25T07:23:05Z</dcterms:created>
  <dcterms:modified xsi:type="dcterms:W3CDTF">2013-06-04T10:51:50Z</dcterms:modified>
  <cp:category/>
  <cp:version/>
  <cp:contentType/>
  <cp:contentStatus/>
</cp:coreProperties>
</file>