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</sheets>
  <definedNames/>
  <calcPr fullCalcOnLoad="1"/>
</workbook>
</file>

<file path=xl/sharedStrings.xml><?xml version="1.0" encoding="utf-8"?>
<sst xmlns="http://schemas.openxmlformats.org/spreadsheetml/2006/main" count="74" uniqueCount="66">
  <si>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</si>
  <si>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</si>
  <si>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</si>
  <si>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  по ул. Центральная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</si>
  <si>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</si>
  <si>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</si>
  <si>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</si>
  <si>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</si>
  <si>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</si>
  <si>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</si>
  <si>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</si>
  <si>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</si>
  <si>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</si>
  <si>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</si>
  <si>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</si>
  <si>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</si>
  <si>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</si>
  <si>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</si>
  <si>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</si>
  <si>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</si>
  <si>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</si>
  <si>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</si>
  <si>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Н/2011-88 от 01.01.2011г.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</si>
  <si>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</si>
  <si>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</si>
  <si>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</si>
  <si>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</si>
  <si>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</si>
  <si>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</si>
  <si>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</si>
  <si>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</si>
  <si>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</si>
  <si>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</si>
  <si>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</si>
  <si>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</si>
  <si>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</si>
  <si>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</si>
  <si>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</si>
  <si>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Размещение рекламы</t>
  </si>
  <si>
    <t xml:space="preserve">Поступило от ИП Люта Е.Н. за размещение рекламы 7000,00 руб. </t>
  </si>
  <si>
    <t>ИП Люта Е.Н.</t>
  </si>
  <si>
    <t xml:space="preserve">Поступило от ООО "Забота" за размещение рекламы 16500,00 руб. </t>
  </si>
  <si>
    <t>ООО "Забота"</t>
  </si>
  <si>
    <t>Общая задолженность по дому  на 01.01.2014г.</t>
  </si>
  <si>
    <t>ОТЧЕТ</t>
  </si>
  <si>
    <t>по выполнению плана текущего ремонта жилого дома</t>
  </si>
  <si>
    <t>№ 5 по ул. Центральная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</si>
  <si>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</si>
  <si>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</si>
  <si>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</si>
  <si>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</si>
  <si>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</si>
  <si>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</si>
  <si>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</si>
  <si>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</si>
  <si>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</si>
  <si>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</si>
  <si>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138,41 </t>
    </r>
    <r>
      <rPr>
        <sz val="10"/>
        <rFont val="Arial Cyr"/>
        <family val="0"/>
      </rPr>
      <t>тыс.рублей, в том числе:</t>
    </r>
  </si>
  <si>
    <t>ремонт цо, гвс, хвс - 12,67 т.р.</t>
  </si>
  <si>
    <t>ремонт лифтового оборудования - 101,76 т.р.</t>
  </si>
  <si>
    <t>аварийное обслуживание - 20,88 т.р.</t>
  </si>
  <si>
    <t>проверка вентканалов - 1,18 т.р.</t>
  </si>
  <si>
    <t>очистка козырьков от снега - 0,69 т.р.</t>
  </si>
  <si>
    <t>ремонт клапана мусоропровода - 0,23 т.р.</t>
  </si>
  <si>
    <t>смена плафонов, выключателей, ламп - 0,61 т.р.</t>
  </si>
  <si>
    <t>смена навесного замка - 0,39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</si>
</sst>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2" fillId="0" borderId="0" xfId="52">
      <alignment/>
      <protection/>
    </xf>
    <xf numFmtId="0" fontId="32" fillId="0" borderId="17" xfId="52" applyBorder="1" applyAlignment="1">
      <alignment horizontal="center" vertical="center" wrapText="1"/>
      <protection/>
    </xf>
    <xf numFmtId="0" fontId="32" fillId="0" borderId="17" xfId="52" applyFont="1" applyBorder="1" applyAlignment="1">
      <alignment horizontal="center" vertical="center" wrapText="1"/>
      <protection/>
    </xf>
    <xf numFmtId="0" fontId="40" fillId="0" borderId="17" xfId="52" applyFont="1" applyBorder="1" applyAlignment="1">
      <alignment horizontal="center" vertical="center"/>
      <protection/>
    </xf>
    <xf numFmtId="2" fontId="40" fillId="0" borderId="17" xfId="52" applyNumberFormat="1" applyFont="1" applyBorder="1" applyAlignment="1">
      <alignment horizontal="center" vertical="center"/>
      <protection/>
    </xf>
    <xf numFmtId="0" fontId="32" fillId="0" borderId="0" xfId="52" applyFont="1" applyFill="1">
      <alignment/>
      <protection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32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2"/>
  <sheetViews>
    <sheetView tabSelected="1" zoomScalePageLayoutView="0" workbookViewId="0" topLeftCell="C5">
      <selection activeCell="C33" sqref="A33:IV34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5" customWidth="1"/>
    <col min="4" max="4" width="14.50390625" style="35" customWidth="1"/>
    <col min="5" max="5" width="11.875" style="35" customWidth="1"/>
    <col min="6" max="6" width="13.375" style="35" customWidth="1"/>
    <col min="7" max="7" width="11.875" style="35" customWidth="1"/>
    <col min="8" max="8" width="14.50390625" style="35" customWidth="1"/>
    <col min="9" max="9" width="33.50390625" style="35" customWidth="1"/>
    <col min="10" max="10" width="12.375" style="2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42" t="s">
        <v>1</v>
      </c>
      <c r="D5" s="42"/>
      <c r="E5" s="42"/>
      <c r="F5" s="42"/>
      <c r="G5" s="42"/>
      <c r="H5" s="42"/>
      <c r="I5" s="42"/>
    </row>
    <row r="6" spans="3:9" ht="12.75">
      <c r="C6" s="43" t="s">
        <v>2</v>
      </c>
      <c r="D6" s="43"/>
      <c r="E6" s="43"/>
      <c r="F6" s="43"/>
      <c r="G6" s="43"/>
      <c r="H6" s="43"/>
      <c r="I6" s="43"/>
    </row>
    <row r="7" spans="3:9" ht="12.75">
      <c r="C7" s="43" t="s">
        <v>3</v>
      </c>
      <c r="D7" s="43"/>
      <c r="E7" s="43"/>
      <c r="F7" s="43"/>
      <c r="G7" s="43"/>
      <c r="H7" s="43"/>
      <c r="I7" s="43"/>
    </row>
    <row r="8" spans="3:9" ht="6" customHeight="1" thickBot="1">
      <c r="C8" s="44"/>
      <c r="D8" s="44"/>
      <c r="E8" s="44"/>
      <c r="F8" s="44"/>
      <c r="G8" s="44"/>
      <c r="H8" s="44"/>
      <c r="I8" s="44"/>
    </row>
    <row r="9" spans="3:9" ht="38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45" t="s">
        <v>11</v>
      </c>
      <c r="D10" s="46"/>
      <c r="E10" s="46"/>
      <c r="F10" s="46"/>
      <c r="G10" s="46"/>
      <c r="H10" s="46"/>
      <c r="I10" s="47"/>
    </row>
    <row r="11" spans="3:9" ht="13.5" customHeight="1" thickBot="1">
      <c r="C11" s="12" t="s">
        <v>12</v>
      </c>
      <c r="D11" s="13">
        <v>156959.2100000002</v>
      </c>
      <c r="E11" s="14">
        <v>2483442.4099999997</v>
      </c>
      <c r="F11" s="14">
        <v>2425523.25</v>
      </c>
      <c r="G11" s="14">
        <v>1973284.6528599998</v>
      </c>
      <c r="H11" s="14">
        <f>+D11+E11-F11</f>
        <v>214878.3700000001</v>
      </c>
      <c r="I11" s="48" t="s">
        <v>13</v>
      </c>
    </row>
    <row r="12" spans="3:9" ht="13.5" customHeight="1" thickBot="1">
      <c r="C12" s="12" t="s">
        <v>14</v>
      </c>
      <c r="D12" s="13">
        <v>71093.5</v>
      </c>
      <c r="E12" s="15">
        <v>607932.03</v>
      </c>
      <c r="F12" s="15">
        <v>597376.9199999999</v>
      </c>
      <c r="G12" s="14">
        <v>961832.8213799999</v>
      </c>
      <c r="H12" s="14">
        <f>+D12+E12-F12</f>
        <v>81648.6100000001</v>
      </c>
      <c r="I12" s="49"/>
    </row>
    <row r="13" spans="3:9" ht="13.5" customHeight="1" thickBot="1">
      <c r="C13" s="12" t="s">
        <v>15</v>
      </c>
      <c r="D13" s="13">
        <v>48452.459999999905</v>
      </c>
      <c r="E13" s="15">
        <v>430443.71</v>
      </c>
      <c r="F13" s="15">
        <v>426448.93</v>
      </c>
      <c r="G13" s="14">
        <v>456747.75</v>
      </c>
      <c r="H13" s="14">
        <f>+D13+E13-F13</f>
        <v>52447.23999999993</v>
      </c>
      <c r="I13" s="49"/>
    </row>
    <row r="14" spans="3:9" ht="13.5" customHeight="1" thickBot="1">
      <c r="C14" s="12" t="s">
        <v>16</v>
      </c>
      <c r="D14" s="13">
        <v>25672.119999999966</v>
      </c>
      <c r="E14" s="15">
        <v>228252.97</v>
      </c>
      <c r="F14" s="15">
        <v>225111.56</v>
      </c>
      <c r="G14" s="14">
        <f>+E14</f>
        <v>228252.97</v>
      </c>
      <c r="H14" s="14">
        <f>+D14+E14-F14</f>
        <v>28813.52999999997</v>
      </c>
      <c r="I14" s="49"/>
    </row>
    <row r="15" spans="3:9" ht="13.5" customHeight="1" thickBot="1">
      <c r="C15" s="12" t="s">
        <v>17</v>
      </c>
      <c r="D15" s="13">
        <v>0</v>
      </c>
      <c r="E15" s="15">
        <v>43613.44</v>
      </c>
      <c r="F15" s="15">
        <v>44198.880000000005</v>
      </c>
      <c r="G15" s="14">
        <f>+F15+6834.15</f>
        <v>51033.030000000006</v>
      </c>
      <c r="H15" s="14">
        <f>+D15+E15-F15</f>
        <v>-585.4400000000023</v>
      </c>
      <c r="I15" s="50"/>
    </row>
    <row r="16" spans="3:9" ht="13.5" customHeight="1" thickBot="1">
      <c r="C16" s="12" t="s">
        <v>18</v>
      </c>
      <c r="D16" s="16">
        <f>SUM(D11:D15)</f>
        <v>302177.29000000004</v>
      </c>
      <c r="E16" s="16">
        <f>SUM(E11:E15)</f>
        <v>3793684.5599999996</v>
      </c>
      <c r="F16" s="16">
        <f>SUM(F11:F15)</f>
        <v>3718659.54</v>
      </c>
      <c r="G16" s="16">
        <f>SUM(G11:G15)</f>
        <v>3671151.2242399994</v>
      </c>
      <c r="H16" s="16">
        <f>SUM(H11:H15)</f>
        <v>377202.3100000001</v>
      </c>
      <c r="I16" s="17"/>
    </row>
    <row r="17" spans="3:9" ht="13.5" customHeight="1" thickBot="1">
      <c r="C17" s="46" t="s">
        <v>19</v>
      </c>
      <c r="D17" s="46"/>
      <c r="E17" s="46"/>
      <c r="F17" s="46"/>
      <c r="G17" s="46"/>
      <c r="H17" s="46"/>
      <c r="I17" s="46"/>
    </row>
    <row r="18" spans="3:9" ht="38.25" customHeight="1" thickBot="1">
      <c r="C18" s="18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9" t="s">
        <v>20</v>
      </c>
    </row>
    <row r="19" spans="3:9" ht="13.5" customHeight="1" thickBot="1">
      <c r="C19" s="9" t="s">
        <v>21</v>
      </c>
      <c r="D19" s="20">
        <v>103888.18000000017</v>
      </c>
      <c r="E19" s="21">
        <v>1474937.68</v>
      </c>
      <c r="F19" s="21">
        <v>1474722.92</v>
      </c>
      <c r="G19" s="21">
        <f>+E19</f>
        <v>1474937.68</v>
      </c>
      <c r="H19" s="21">
        <f>+D19+E19-F19</f>
        <v>104102.94000000018</v>
      </c>
      <c r="I19" s="51" t="s">
        <v>22</v>
      </c>
    </row>
    <row r="20" spans="3:10" ht="14.25" customHeight="1" thickBot="1">
      <c r="C20" s="12" t="s">
        <v>23</v>
      </c>
      <c r="D20" s="13">
        <v>18745.040000000037</v>
      </c>
      <c r="E20" s="14">
        <v>287528.46</v>
      </c>
      <c r="F20" s="14">
        <v>286303.96</v>
      </c>
      <c r="G20" s="21">
        <v>138405.83409505812</v>
      </c>
      <c r="H20" s="21">
        <f aca="true" t="shared" si="0" ref="H20:H26">+D20+E20-F20</f>
        <v>19969.540000000037</v>
      </c>
      <c r="I20" s="52"/>
      <c r="J20" s="22"/>
    </row>
    <row r="21" spans="3:9" ht="13.5" customHeight="1" hidden="1" thickBot="1">
      <c r="C21" s="18" t="s">
        <v>24</v>
      </c>
      <c r="D21" s="23">
        <v>0</v>
      </c>
      <c r="E21" s="14"/>
      <c r="F21" s="14"/>
      <c r="G21" s="21"/>
      <c r="H21" s="21">
        <f t="shared" si="0"/>
        <v>0</v>
      </c>
      <c r="I21" s="24"/>
    </row>
    <row r="22" spans="3:9" ht="12.75" customHeight="1" thickBot="1">
      <c r="C22" s="12" t="s">
        <v>25</v>
      </c>
      <c r="D22" s="13">
        <v>14883.900000000023</v>
      </c>
      <c r="E22" s="14">
        <v>211291.5</v>
      </c>
      <c r="F22" s="14">
        <v>211121.17</v>
      </c>
      <c r="G22" s="21">
        <f>+E22</f>
        <v>211291.5</v>
      </c>
      <c r="H22" s="21">
        <f t="shared" si="0"/>
        <v>15054.23000000001</v>
      </c>
      <c r="I22" s="24" t="s">
        <v>26</v>
      </c>
    </row>
    <row r="23" spans="3:9" ht="13.5" customHeight="1" thickBot="1">
      <c r="C23" s="12" t="s">
        <v>27</v>
      </c>
      <c r="D23" s="13">
        <v>21754.429999999935</v>
      </c>
      <c r="E23" s="14">
        <v>312797.08</v>
      </c>
      <c r="F23" s="14">
        <v>312198.58</v>
      </c>
      <c r="G23" s="21">
        <v>351121.8411254666</v>
      </c>
      <c r="H23" s="21">
        <f t="shared" si="0"/>
        <v>22352.929999999935</v>
      </c>
      <c r="I23" s="25" t="s">
        <v>28</v>
      </c>
    </row>
    <row r="24" spans="3:9" ht="13.5" customHeight="1" thickBot="1">
      <c r="C24" s="12" t="s">
        <v>29</v>
      </c>
      <c r="D24" s="13">
        <v>992.6299999999992</v>
      </c>
      <c r="E24" s="15">
        <v>13940.18</v>
      </c>
      <c r="F24" s="15">
        <v>13925.93</v>
      </c>
      <c r="G24" s="21">
        <f>+E24</f>
        <v>13940.18</v>
      </c>
      <c r="H24" s="21">
        <f t="shared" si="0"/>
        <v>1006.8799999999992</v>
      </c>
      <c r="I24" s="25" t="s">
        <v>30</v>
      </c>
    </row>
    <row r="25" spans="3:9" ht="13.5" customHeight="1" thickBot="1">
      <c r="C25" s="18" t="s">
        <v>31</v>
      </c>
      <c r="D25" s="13">
        <v>13430.680000000022</v>
      </c>
      <c r="E25" s="15">
        <v>170483.22999999998</v>
      </c>
      <c r="F25" s="15">
        <v>168694.78</v>
      </c>
      <c r="G25" s="21">
        <f>+E25</f>
        <v>170483.22999999998</v>
      </c>
      <c r="H25" s="21">
        <f t="shared" si="0"/>
        <v>15219.130000000005</v>
      </c>
      <c r="I25" s="24"/>
    </row>
    <row r="26" spans="3:9" ht="13.5" customHeight="1" thickBot="1">
      <c r="C26" s="12" t="s">
        <v>32</v>
      </c>
      <c r="D26" s="13">
        <v>2432.269999999997</v>
      </c>
      <c r="E26" s="15">
        <v>34851.92</v>
      </c>
      <c r="F26" s="15">
        <v>34789.78</v>
      </c>
      <c r="G26" s="21">
        <f>+E26</f>
        <v>34851.92</v>
      </c>
      <c r="H26" s="21">
        <f t="shared" si="0"/>
        <v>2494.409999999996</v>
      </c>
      <c r="I26" s="25" t="s">
        <v>33</v>
      </c>
    </row>
    <row r="27" spans="3:9" s="27" customFormat="1" ht="13.5" customHeight="1" thickBot="1">
      <c r="C27" s="12" t="s">
        <v>18</v>
      </c>
      <c r="D27" s="16">
        <f>SUM(D19:D26)</f>
        <v>176127.13000000018</v>
      </c>
      <c r="E27" s="16">
        <f>SUM(E19:E26)</f>
        <v>2505830.05</v>
      </c>
      <c r="F27" s="16">
        <f>SUM(F19:F26)</f>
        <v>2501757.1199999996</v>
      </c>
      <c r="G27" s="16">
        <f>SUM(G19:G26)</f>
        <v>2395032.1852205247</v>
      </c>
      <c r="H27" s="16">
        <f>SUM(H19:H26)</f>
        <v>180200.06000000017</v>
      </c>
      <c r="I27" s="26"/>
    </row>
    <row r="28" spans="3:9" ht="13.5" customHeight="1" thickBot="1">
      <c r="C28" s="53" t="s">
        <v>34</v>
      </c>
      <c r="D28" s="53"/>
      <c r="E28" s="53"/>
      <c r="F28" s="53"/>
      <c r="G28" s="53"/>
      <c r="H28" s="53"/>
      <c r="I28" s="53"/>
    </row>
    <row r="29" spans="3:9" ht="28.5" customHeight="1" thickBot="1">
      <c r="C29" s="28" t="s">
        <v>35</v>
      </c>
      <c r="D29" s="54" t="s">
        <v>36</v>
      </c>
      <c r="E29" s="55"/>
      <c r="F29" s="55"/>
      <c r="G29" s="55"/>
      <c r="H29" s="56"/>
      <c r="I29" s="29" t="s">
        <v>37</v>
      </c>
    </row>
    <row r="30" spans="3:9" ht="14.25" customHeight="1" thickBot="1">
      <c r="C30" s="30" t="s">
        <v>38</v>
      </c>
      <c r="D30" s="57" t="s">
        <v>39</v>
      </c>
      <c r="E30" s="58"/>
      <c r="F30" s="58"/>
      <c r="G30" s="58"/>
      <c r="H30" s="59"/>
      <c r="I30" s="31" t="s">
        <v>40</v>
      </c>
    </row>
    <row r="31" spans="3:9" ht="14.25" customHeight="1" thickBot="1">
      <c r="C31" s="32" t="s">
        <v>38</v>
      </c>
      <c r="D31" s="54" t="s">
        <v>41</v>
      </c>
      <c r="E31" s="55"/>
      <c r="F31" s="55"/>
      <c r="G31" s="55"/>
      <c r="H31" s="56"/>
      <c r="I31" s="29" t="s">
        <v>42</v>
      </c>
    </row>
    <row r="32" spans="3:8" ht="14.25" customHeight="1">
      <c r="C32" s="33" t="s">
        <v>43</v>
      </c>
      <c r="D32" s="33"/>
      <c r="E32" s="33"/>
      <c r="F32" s="33"/>
      <c r="G32" s="33"/>
      <c r="H32" s="34">
        <f>+H16+H27</f>
        <v>557402.3700000003</v>
      </c>
    </row>
    <row r="33" ht="12.75" customHeight="1"/>
  </sheetData>
  <sheetProtection/>
  <mergeCells count="12">
    <mergeCell ref="C17:I17"/>
    <mergeCell ref="I19:I20"/>
    <mergeCell ref="C28:I28"/>
    <mergeCell ref="D29:H29"/>
    <mergeCell ref="D30:H30"/>
    <mergeCell ref="D31:H31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20" zoomScalePageLayoutView="0" workbookViewId="0" topLeftCell="A1">
      <selection activeCell="D17" sqref="D17"/>
    </sheetView>
  </sheetViews>
  <sheetFormatPr defaultColWidth="9.00390625" defaultRowHeight="12.75"/>
  <cols>
    <col min="1" max="1" width="4.50390625" style="36" customWidth="1"/>
    <col min="2" max="2" width="12.50390625" style="36" customWidth="1"/>
    <col min="3" max="3" width="13.375" style="36" hidden="1" customWidth="1"/>
    <col min="4" max="4" width="12.125" style="36" customWidth="1"/>
    <col min="5" max="5" width="13.50390625" style="36" customWidth="1"/>
    <col min="6" max="6" width="13.375" style="36" customWidth="1"/>
    <col min="7" max="7" width="14.375" style="36" customWidth="1"/>
    <col min="8" max="8" width="15.125" style="36" customWidth="1"/>
    <col min="9" max="9" width="14.125" style="36" customWidth="1"/>
    <col min="10" max="16384" width="8.875" style="36" customWidth="1"/>
  </cols>
  <sheetData>
    <row r="1" spans="1:9" ht="14.25">
      <c r="A1" s="60" t="s">
        <v>44</v>
      </c>
      <c r="B1" s="60"/>
      <c r="C1" s="60"/>
      <c r="D1" s="60"/>
      <c r="E1" s="60"/>
      <c r="F1" s="60"/>
      <c r="G1" s="60"/>
      <c r="H1" s="60"/>
      <c r="I1" s="60"/>
    </row>
    <row r="2" spans="1:9" ht="14.25">
      <c r="A2" s="60" t="s">
        <v>45</v>
      </c>
      <c r="B2" s="60"/>
      <c r="C2" s="60"/>
      <c r="D2" s="60"/>
      <c r="E2" s="60"/>
      <c r="F2" s="60"/>
      <c r="G2" s="60"/>
      <c r="H2" s="60"/>
      <c r="I2" s="60"/>
    </row>
    <row r="3" spans="1:9" ht="14.25">
      <c r="A3" s="60" t="s">
        <v>46</v>
      </c>
      <c r="B3" s="60"/>
      <c r="C3" s="60"/>
      <c r="D3" s="60"/>
      <c r="E3" s="60"/>
      <c r="F3" s="60"/>
      <c r="G3" s="60"/>
      <c r="H3" s="60"/>
      <c r="I3" s="60"/>
    </row>
    <row r="4" spans="1:9" ht="57">
      <c r="A4" s="37" t="s">
        <v>47</v>
      </c>
      <c r="B4" s="37" t="s">
        <v>48</v>
      </c>
      <c r="C4" s="37" t="s">
        <v>49</v>
      </c>
      <c r="D4" s="37" t="s">
        <v>50</v>
      </c>
      <c r="E4" s="37" t="s">
        <v>51</v>
      </c>
      <c r="F4" s="38" t="s">
        <v>52</v>
      </c>
      <c r="G4" s="38" t="s">
        <v>53</v>
      </c>
      <c r="H4" s="37" t="s">
        <v>54</v>
      </c>
      <c r="I4" s="37" t="s">
        <v>55</v>
      </c>
    </row>
    <row r="5" spans="1:9" ht="14.25">
      <c r="A5" s="39" t="s">
        <v>56</v>
      </c>
      <c r="B5" s="40">
        <f>219.1906+59.904+18.81</f>
        <v>297.9046</v>
      </c>
      <c r="C5" s="40"/>
      <c r="D5" s="40">
        <v>287.52846</v>
      </c>
      <c r="E5" s="40">
        <v>286.30396</v>
      </c>
      <c r="F5" s="40">
        <v>27.82</v>
      </c>
      <c r="G5" s="40">
        <v>138.40583</v>
      </c>
      <c r="H5" s="40">
        <v>19.96954</v>
      </c>
      <c r="I5" s="40">
        <f>B5+D5+F5-G5</f>
        <v>474.8472300000001</v>
      </c>
    </row>
    <row r="7" ht="14.25">
      <c r="A7" s="36" t="s">
        <v>57</v>
      </c>
    </row>
    <row r="8" ht="14.25">
      <c r="A8" s="36" t="s">
        <v>58</v>
      </c>
    </row>
    <row r="9" ht="14.25">
      <c r="A9" s="36" t="s">
        <v>59</v>
      </c>
    </row>
    <row r="10" ht="14.25">
      <c r="A10" s="36" t="s">
        <v>60</v>
      </c>
    </row>
    <row r="11" ht="14.25">
      <c r="A11" s="36" t="s">
        <v>61</v>
      </c>
    </row>
    <row r="12" ht="14.25">
      <c r="A12" s="36" t="s">
        <v>62</v>
      </c>
    </row>
    <row r="13" ht="14.25">
      <c r="A13" s="36" t="s">
        <v>63</v>
      </c>
    </row>
    <row r="14" ht="14.25">
      <c r="A14" s="36" t="s">
        <v>64</v>
      </c>
    </row>
    <row r="15" ht="14.25">
      <c r="A15" s="41" t="s">
        <v>65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2014-06-26T11:27:40Z</dcterms:created>
  <dcterms:modified xsi:type="dcterms:W3CDTF">2014-07-04T07:16:12Z</dcterms:modified>
  <cp:category/>
  <cp:version/>
  <cp:contentType/>
  <cp:contentStatus/>
</cp:coreProperties>
</file>