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<sst xmlns="http://schemas.openxmlformats.org/spreadsheetml/2006/main" count="69" uniqueCount="61">
  <si>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</si>
  <si>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</si>
  <si>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</si>
  <si>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Центральная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</si>
  <si>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</si>
  <si>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</si>
  <si>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</si>
  <si>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</si>
  <si>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</si>
  <si>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</si>
  <si>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</si>
  <si>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</si>
  <si>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</si>
  <si>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</si>
  <si>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</si>
  <si>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</si>
  <si>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</si>
  <si>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</si>
  <si>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</si>
  <si>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</si>
  <si>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</si>
  <si>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</si>
  <si>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Н/2009-82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</si>
  <si>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</si>
  <si>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</si>
  <si>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</si>
  <si>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</si>
  <si>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</si>
  <si>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</si>
  <si>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</si>
  <si>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</si>
  <si>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</si>
  <si>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</si>
  <si>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</si>
  <si>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</si>
  <si>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</si>
  <si>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</si>
  <si>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</si>
  <si>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</si>
  <si>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</si>
  <si>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</si>
  <si>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</si>
  <si>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</si>
  <si>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8/1 по ул. Центральная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</si>
  <si>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</si>
  <si>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</si>
  <si>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</si>
  <si>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</si>
  <si>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</si>
  <si>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</si>
  <si>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</si>
  <si>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</si>
  <si>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</si>
  <si>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252.12 </t>
    </r>
    <r>
      <rPr>
        <sz val="10"/>
        <rFont val="Arial Cyr"/>
        <family val="0"/>
      </rPr>
      <t>тыс.рублей, в том числе:</t>
    </r>
  </si>
  <si>
    <t>ремонт систем ЦО, ГВС, ХВС, смена кранов, задвижек - 72.12 т.р.</t>
  </si>
  <si>
    <t>смена стекол, нав.замка, дверных петель - 4.2 т.р.</t>
  </si>
  <si>
    <t>ремонт лифт. оборудования - 116.4 т.р.</t>
  </si>
  <si>
    <t>содержание аварийной службы - 34.54 т.р.</t>
  </si>
  <si>
    <t>пожарная декларация - 15.6 т.р.</t>
  </si>
  <si>
    <t>установка термометра - 2.34 т.р.</t>
  </si>
  <si>
    <t>прочее - 6.92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</si>
</sst>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0" borderId="0" xfId="0" applyFont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0" fontId="33" fillId="0" borderId="0" xfId="52" applyBorder="1">
      <alignment/>
      <protection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375" style="34" customWidth="1"/>
    <col min="4" max="4" width="15.75390625" style="34" customWidth="1"/>
    <col min="5" max="5" width="11.25390625" style="34" customWidth="1"/>
    <col min="6" max="6" width="14.125" style="34" customWidth="1"/>
    <col min="7" max="7" width="12.375" style="34" customWidth="1"/>
    <col min="8" max="8" width="14.625" style="34" customWidth="1"/>
    <col min="9" max="9" width="22.75390625" style="34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0" t="s">
        <v>1</v>
      </c>
      <c r="D5" s="40"/>
      <c r="E5" s="40"/>
      <c r="F5" s="40"/>
      <c r="G5" s="40"/>
      <c r="H5" s="40"/>
      <c r="I5" s="40"/>
    </row>
    <row r="6" spans="3:9" ht="12.75">
      <c r="C6" s="41" t="s">
        <v>2</v>
      </c>
      <c r="D6" s="41"/>
      <c r="E6" s="41"/>
      <c r="F6" s="41"/>
      <c r="G6" s="41"/>
      <c r="H6" s="41"/>
      <c r="I6" s="41"/>
    </row>
    <row r="7" spans="3:9" ht="13.5" thickBot="1">
      <c r="C7" s="41" t="s">
        <v>3</v>
      </c>
      <c r="D7" s="41"/>
      <c r="E7" s="41"/>
      <c r="F7" s="41"/>
      <c r="G7" s="41"/>
      <c r="H7" s="41"/>
      <c r="I7" s="41"/>
    </row>
    <row r="8" spans="3:9" ht="6" customHeight="1" hidden="1" thickBot="1">
      <c r="C8" s="42"/>
      <c r="D8" s="42"/>
      <c r="E8" s="42"/>
      <c r="F8" s="42"/>
      <c r="G8" s="42"/>
      <c r="H8" s="42"/>
      <c r="I8" s="42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43" t="s">
        <v>11</v>
      </c>
      <c r="D10" s="44"/>
      <c r="E10" s="44"/>
      <c r="F10" s="44"/>
      <c r="G10" s="44"/>
      <c r="H10" s="44"/>
      <c r="I10" s="45"/>
    </row>
    <row r="11" spans="3:9" ht="13.5" customHeight="1" thickBot="1">
      <c r="C11" s="11" t="s">
        <v>12</v>
      </c>
      <c r="D11" s="12">
        <v>137821.8600000001</v>
      </c>
      <c r="E11" s="13">
        <f>1730867.47+284784.75</f>
        <v>2015652.22</v>
      </c>
      <c r="F11" s="13">
        <v>2000353.13</v>
      </c>
      <c r="G11" s="13">
        <f>+F11</f>
        <v>2000353.13</v>
      </c>
      <c r="H11" s="13">
        <f>+D11+E11-F11</f>
        <v>153120.9500000002</v>
      </c>
      <c r="I11" s="46" t="s">
        <v>13</v>
      </c>
    </row>
    <row r="12" spans="3:9" ht="13.5" customHeight="1" thickBot="1">
      <c r="C12" s="11" t="s">
        <v>14</v>
      </c>
      <c r="D12" s="12">
        <v>126073.8500000001</v>
      </c>
      <c r="E12" s="14">
        <f>1005600.68-75937.76</f>
        <v>929662.92</v>
      </c>
      <c r="F12" s="14">
        <v>960701.66</v>
      </c>
      <c r="G12" s="13">
        <f>+F12</f>
        <v>960701.66</v>
      </c>
      <c r="H12" s="13">
        <f>+D12+E12-F12</f>
        <v>95035.10999999999</v>
      </c>
      <c r="I12" s="47"/>
    </row>
    <row r="13" spans="3:9" ht="13.5" customHeight="1" thickBot="1">
      <c r="C13" s="11" t="s">
        <v>15</v>
      </c>
      <c r="D13" s="12">
        <v>32386.859999999986</v>
      </c>
      <c r="E13" s="14">
        <f>354008.83-18492.6</f>
        <v>335516.23000000004</v>
      </c>
      <c r="F13" s="14">
        <v>340948.21</v>
      </c>
      <c r="G13" s="13">
        <f>+F13</f>
        <v>340948.21</v>
      </c>
      <c r="H13" s="13">
        <f>+D13+E13-F13</f>
        <v>26954.880000000005</v>
      </c>
      <c r="I13" s="46" t="s">
        <v>16</v>
      </c>
    </row>
    <row r="14" spans="3:9" ht="13.5" customHeight="1" thickBot="1">
      <c r="C14" s="11" t="s">
        <v>17</v>
      </c>
      <c r="D14" s="12">
        <v>19609.410000000003</v>
      </c>
      <c r="E14" s="14">
        <f>83146.3-6375.56+118375.57-6183.47</f>
        <v>188962.84</v>
      </c>
      <c r="F14" s="14">
        <f>114066.3+77744.9</f>
        <v>191811.2</v>
      </c>
      <c r="G14" s="13">
        <f>+F14</f>
        <v>191811.2</v>
      </c>
      <c r="H14" s="13">
        <f>+D14+E14-F14</f>
        <v>16761.04999999999</v>
      </c>
      <c r="I14" s="48"/>
    </row>
    <row r="15" spans="3:9" ht="13.5" thickBot="1">
      <c r="C15" s="11" t="s">
        <v>18</v>
      </c>
      <c r="D15" s="15">
        <f>SUM(D11:D14)</f>
        <v>315891.9800000002</v>
      </c>
      <c r="E15" s="15">
        <f>SUM(E11:E14)</f>
        <v>3469794.21</v>
      </c>
      <c r="F15" s="15">
        <f>SUM(F11:F14)</f>
        <v>3493814.2</v>
      </c>
      <c r="G15" s="15">
        <f>SUM(G11:G14)</f>
        <v>3493814.2</v>
      </c>
      <c r="H15" s="15">
        <f>SUM(H11:H14)</f>
        <v>291871.99000000017</v>
      </c>
      <c r="I15" s="16"/>
    </row>
    <row r="16" spans="3:9" ht="13.5" customHeight="1" thickBot="1">
      <c r="C16" s="49" t="s">
        <v>19</v>
      </c>
      <c r="D16" s="49"/>
      <c r="E16" s="49"/>
      <c r="F16" s="49"/>
      <c r="G16" s="49"/>
      <c r="H16" s="49"/>
      <c r="I16" s="49"/>
    </row>
    <row r="17" spans="3:9" ht="42.75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5" customHeight="1" thickBot="1">
      <c r="C18" s="8" t="s">
        <v>21</v>
      </c>
      <c r="D18" s="19">
        <v>93055.97999999998</v>
      </c>
      <c r="E18" s="20">
        <v>1012341.36</v>
      </c>
      <c r="F18" s="20">
        <v>1018106.01</v>
      </c>
      <c r="G18" s="13">
        <f aca="true" t="shared" si="0" ref="G18:G25">+F18</f>
        <v>1018106.01</v>
      </c>
      <c r="H18" s="20">
        <f>+D18+E18-F18</f>
        <v>87291.32999999984</v>
      </c>
      <c r="I18" s="50" t="s">
        <v>22</v>
      </c>
    </row>
    <row r="19" spans="3:10" ht="18" customHeight="1" thickBot="1">
      <c r="C19" s="11" t="s">
        <v>23</v>
      </c>
      <c r="D19" s="12">
        <v>36700.570000000065</v>
      </c>
      <c r="E19" s="13">
        <v>345701.52</v>
      </c>
      <c r="F19" s="13">
        <v>351984.24</v>
      </c>
      <c r="G19" s="21">
        <v>252115.33</v>
      </c>
      <c r="H19" s="20">
        <f aca="true" t="shared" si="1" ref="H19:H25">+D19+E19-F19</f>
        <v>30417.850000000093</v>
      </c>
      <c r="I19" s="47"/>
      <c r="J19" s="22"/>
    </row>
    <row r="20" spans="3:9" ht="15.75" customHeight="1" hidden="1" thickBot="1">
      <c r="C20" s="17" t="s">
        <v>24</v>
      </c>
      <c r="D20" s="23">
        <v>0</v>
      </c>
      <c r="E20" s="13"/>
      <c r="F20" s="13"/>
      <c r="G20" s="13">
        <f t="shared" si="0"/>
        <v>0</v>
      </c>
      <c r="H20" s="20">
        <f t="shared" si="1"/>
        <v>0</v>
      </c>
      <c r="I20" s="24"/>
    </row>
    <row r="21" spans="3:9" ht="23.25" thickBot="1">
      <c r="C21" s="11" t="s">
        <v>25</v>
      </c>
      <c r="D21" s="12">
        <v>16378.51000000001</v>
      </c>
      <c r="E21" s="13">
        <v>167948.64</v>
      </c>
      <c r="F21" s="13">
        <v>169487.58</v>
      </c>
      <c r="G21" s="13">
        <f t="shared" si="0"/>
        <v>169487.58</v>
      </c>
      <c r="H21" s="20">
        <f t="shared" si="1"/>
        <v>14839.570000000036</v>
      </c>
      <c r="I21" s="25" t="s">
        <v>26</v>
      </c>
    </row>
    <row r="22" spans="3:9" ht="13.5" thickBot="1">
      <c r="C22" s="11" t="s">
        <v>27</v>
      </c>
      <c r="D22" s="12">
        <v>14565.01000000001</v>
      </c>
      <c r="E22" s="13">
        <v>243414.96</v>
      </c>
      <c r="F22" s="13">
        <v>237597.56</v>
      </c>
      <c r="G22" s="13">
        <f t="shared" si="0"/>
        <v>237597.56</v>
      </c>
      <c r="H22" s="20">
        <f t="shared" si="1"/>
        <v>20382.410000000003</v>
      </c>
      <c r="I22" s="25" t="s">
        <v>28</v>
      </c>
    </row>
    <row r="23" spans="3:9" ht="26.25" customHeight="1" thickBot="1">
      <c r="C23" s="11" t="s">
        <v>29</v>
      </c>
      <c r="D23" s="12">
        <v>1053.8200000000015</v>
      </c>
      <c r="E23" s="14">
        <v>12094.2</v>
      </c>
      <c r="F23" s="14">
        <v>12111.48</v>
      </c>
      <c r="G23" s="13">
        <f t="shared" si="0"/>
        <v>12111.48</v>
      </c>
      <c r="H23" s="20">
        <f t="shared" si="1"/>
        <v>1036.5400000000027</v>
      </c>
      <c r="I23" s="25" t="s">
        <v>30</v>
      </c>
    </row>
    <row r="24" spans="3:9" ht="26.25" customHeight="1" thickBot="1">
      <c r="C24" s="17" t="s">
        <v>31</v>
      </c>
      <c r="D24" s="12">
        <v>0</v>
      </c>
      <c r="E24" s="14">
        <f>153196.65-4036.62</f>
        <v>149160.03</v>
      </c>
      <c r="F24" s="14">
        <v>136206.02</v>
      </c>
      <c r="G24" s="20">
        <f t="shared" si="0"/>
        <v>136206.02</v>
      </c>
      <c r="H24" s="20">
        <f t="shared" si="1"/>
        <v>12954.01000000001</v>
      </c>
      <c r="I24" s="25"/>
    </row>
    <row r="25" spans="3:9" ht="13.5" customHeight="1" thickBot="1">
      <c r="C25" s="11" t="s">
        <v>32</v>
      </c>
      <c r="D25" s="12">
        <v>3349.959999999999</v>
      </c>
      <c r="E25" s="14">
        <v>33046.68</v>
      </c>
      <c r="F25" s="14">
        <v>33517.47</v>
      </c>
      <c r="G25" s="13">
        <f t="shared" si="0"/>
        <v>33517.47</v>
      </c>
      <c r="H25" s="20">
        <f t="shared" si="1"/>
        <v>2879.1699999999983</v>
      </c>
      <c r="I25" s="25" t="s">
        <v>33</v>
      </c>
    </row>
    <row r="26" spans="3:9" s="26" customFormat="1" ht="17.25" customHeight="1" thickBot="1">
      <c r="C26" s="11" t="s">
        <v>18</v>
      </c>
      <c r="D26" s="15">
        <f>SUM(D18:D25)</f>
        <v>165103.85000000006</v>
      </c>
      <c r="E26" s="15">
        <f>SUM(E18:E25)</f>
        <v>1963707.39</v>
      </c>
      <c r="F26" s="15">
        <f>SUM(F18:F25)</f>
        <v>1959010.36</v>
      </c>
      <c r="G26" s="15">
        <f>SUM(G18:G25)</f>
        <v>1859141.4500000002</v>
      </c>
      <c r="H26" s="15">
        <f>SUM(H18:H25)</f>
        <v>169800.88</v>
      </c>
      <c r="I26" s="24"/>
    </row>
    <row r="27" spans="3:9" ht="13.5" customHeight="1" thickBot="1">
      <c r="C27" s="51" t="s">
        <v>34</v>
      </c>
      <c r="D27" s="51"/>
      <c r="E27" s="51"/>
      <c r="F27" s="51"/>
      <c r="G27" s="51"/>
      <c r="H27" s="51"/>
      <c r="I27" s="51"/>
    </row>
    <row r="28" spans="3:9" ht="28.5" customHeight="1" thickBot="1">
      <c r="C28" s="27" t="s">
        <v>35</v>
      </c>
      <c r="D28" s="52" t="s">
        <v>36</v>
      </c>
      <c r="E28" s="53"/>
      <c r="F28" s="53"/>
      <c r="G28" s="53"/>
      <c r="H28" s="54"/>
      <c r="I28" s="28" t="s">
        <v>37</v>
      </c>
    </row>
    <row r="29" spans="3:9" ht="14.25" customHeight="1">
      <c r="C29" s="29" t="s">
        <v>38</v>
      </c>
      <c r="D29" s="29"/>
      <c r="E29" s="29"/>
      <c r="F29" s="29"/>
      <c r="G29" s="29"/>
      <c r="H29" s="30">
        <f>+H15+H26+H28</f>
        <v>461672.87000000017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  <row r="32" spans="3:9" ht="12.75" hidden="1">
      <c r="C32" s="31"/>
      <c r="D32" s="31"/>
      <c r="E32" s="31"/>
      <c r="F32" s="31"/>
      <c r="G32" s="31"/>
      <c r="H32" s="31"/>
      <c r="I32" s="31"/>
    </row>
    <row r="33" spans="3:9" ht="12.75" hidden="1">
      <c r="C33" s="31"/>
      <c r="D33" s="31"/>
      <c r="E33" s="31"/>
      <c r="F33" s="31"/>
      <c r="G33" s="31"/>
      <c r="H33" s="31"/>
      <c r="I33" s="31"/>
    </row>
    <row r="34" spans="3:9" ht="12.75" hidden="1">
      <c r="C34" s="1"/>
      <c r="D34" s="1"/>
      <c r="E34" s="1"/>
      <c r="F34" s="1"/>
      <c r="G34" s="1"/>
      <c r="H34" s="1"/>
      <c r="I34" s="1"/>
    </row>
    <row r="35" spans="3:9" ht="12.75" hidden="1">
      <c r="C35" s="1"/>
      <c r="D35" s="1"/>
      <c r="E35" s="1" t="s">
        <v>0</v>
      </c>
      <c r="F35" s="1"/>
      <c r="G35" s="1"/>
      <c r="H35" s="1"/>
      <c r="I35" s="1"/>
    </row>
    <row r="36" spans="3:9" ht="13.5" hidden="1" thickBot="1">
      <c r="C36" s="2"/>
      <c r="D36" s="3"/>
      <c r="E36" s="4"/>
      <c r="F36" s="4"/>
      <c r="G36" s="4"/>
      <c r="H36" s="4"/>
      <c r="I36" s="5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5" customWidth="1"/>
    <col min="2" max="2" width="13.25390625" style="35" customWidth="1"/>
    <col min="3" max="3" width="13.875" style="35" customWidth="1"/>
    <col min="4" max="4" width="14.00390625" style="35" customWidth="1"/>
    <col min="5" max="5" width="13.875" style="35" customWidth="1"/>
    <col min="6" max="6" width="14.875" style="35" customWidth="1"/>
    <col min="7" max="7" width="15.875" style="35" customWidth="1"/>
    <col min="8" max="8" width="13.875" style="35" customWidth="1"/>
    <col min="9" max="16384" width="9.125" style="35" customWidth="1"/>
  </cols>
  <sheetData>
    <row r="1" spans="1:8" ht="15">
      <c r="A1" s="55" t="s">
        <v>41</v>
      </c>
      <c r="B1" s="55"/>
      <c r="C1" s="55"/>
      <c r="D1" s="55"/>
      <c r="E1" s="55"/>
      <c r="F1" s="55"/>
      <c r="G1" s="55"/>
      <c r="H1" s="55"/>
    </row>
    <row r="2" spans="1:8" ht="15">
      <c r="A2" s="55" t="s">
        <v>42</v>
      </c>
      <c r="B2" s="55"/>
      <c r="C2" s="55"/>
      <c r="D2" s="55"/>
      <c r="E2" s="55"/>
      <c r="F2" s="55"/>
      <c r="G2" s="55"/>
      <c r="H2" s="55"/>
    </row>
    <row r="3" spans="1:8" ht="15">
      <c r="A3" s="55" t="s">
        <v>43</v>
      </c>
      <c r="B3" s="55"/>
      <c r="C3" s="55"/>
      <c r="D3" s="55"/>
      <c r="E3" s="55"/>
      <c r="F3" s="55"/>
      <c r="G3" s="55"/>
      <c r="H3" s="55"/>
    </row>
    <row r="4" spans="1:8" ht="60">
      <c r="A4" s="36" t="s">
        <v>44</v>
      </c>
      <c r="B4" s="37" t="s">
        <v>45</v>
      </c>
      <c r="C4" s="37" t="s">
        <v>46</v>
      </c>
      <c r="D4" s="37" t="s">
        <v>47</v>
      </c>
      <c r="E4" s="37" t="s">
        <v>48</v>
      </c>
      <c r="F4" s="37" t="s">
        <v>49</v>
      </c>
      <c r="G4" s="37" t="s">
        <v>50</v>
      </c>
      <c r="H4" s="36" t="s">
        <v>51</v>
      </c>
    </row>
    <row r="5" spans="1:8" ht="15">
      <c r="A5" s="38" t="s">
        <v>52</v>
      </c>
      <c r="B5" s="38">
        <v>-85.82</v>
      </c>
      <c r="C5" s="38">
        <v>345.7</v>
      </c>
      <c r="D5" s="38">
        <v>351.98</v>
      </c>
      <c r="E5" s="38">
        <v>2.16</v>
      </c>
      <c r="F5" s="38">
        <v>252.12</v>
      </c>
      <c r="G5" s="38">
        <v>30.42</v>
      </c>
      <c r="H5" s="38">
        <f>B5+C5+E5-F5</f>
        <v>9.920000000000016</v>
      </c>
    </row>
    <row r="7" ht="15">
      <c r="A7" s="35" t="s">
        <v>53</v>
      </c>
    </row>
    <row r="8" spans="1:5" ht="15">
      <c r="A8" s="35" t="s">
        <v>54</v>
      </c>
      <c r="C8" s="39"/>
      <c r="D8" s="39"/>
      <c r="E8" s="39"/>
    </row>
    <row r="9" ht="15">
      <c r="A9" s="35" t="s">
        <v>55</v>
      </c>
    </row>
    <row r="10" ht="15">
      <c r="A10" s="35" t="s">
        <v>56</v>
      </c>
    </row>
    <row r="11" ht="15">
      <c r="A11" s="35" t="s">
        <v>57</v>
      </c>
    </row>
    <row r="12" ht="15">
      <c r="A12" s="35" t="s">
        <v>58</v>
      </c>
    </row>
    <row r="13" ht="15">
      <c r="A13" s="35" t="s">
        <v>59</v>
      </c>
    </row>
    <row r="14" ht="15">
      <c r="A14" s="35" t="s">
        <v>60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2011-03-25T07:22:45Z</dcterms:created>
  <dcterms:modified xsi:type="dcterms:W3CDTF">2013-06-04T10:51:01Z</dcterms:modified>
  <cp:category/>
  <cp:version/>
  <cp:contentType/>
  <cp:contentStatus/>
</cp:coreProperties>
</file>