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<sst xmlns="http://schemas.openxmlformats.org/spreadsheetml/2006/main" count="41" uniqueCount="34">
  <si>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</si>
  <si>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</si>
  <si>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</si>
  <si>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</si>
  <si>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</si>
  <si>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</si>
  <si>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</si>
  <si>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</si>
  <si>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</si>
  <si>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</si>
  <si>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</si>
  <si>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</si>
  <si>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</si>
  <si>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</si>
  <si>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</si>
  <si>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</si>
  <si>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</si>
  <si>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</si>
  <si>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</si>
  <si>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</si>
  <si>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</si>
  <si>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</si>
  <si>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>ОАО"ТСК", ОАО "Сертоловский Водоканал", ООО"ЦБИ"</t>
  </si>
  <si>
    <t>ООО "Уют-Сервис", договор управления № Н/2008-51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</si>
  <si>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</si>
  <si>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</si>
  <si>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</si>
  <si>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</si>
  <si>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имущества жилого дома № 34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</si>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</sst>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0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5" customWidth="1"/>
    <col min="4" max="4" width="14.375" style="25" customWidth="1"/>
    <col min="5" max="5" width="11.875" style="25" customWidth="1"/>
    <col min="6" max="6" width="13.25390625" style="25" customWidth="1"/>
    <col min="7" max="7" width="11.875" style="25" customWidth="1"/>
    <col min="8" max="8" width="14.375" style="25" customWidth="1"/>
    <col min="9" max="9" width="33.375" style="25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3" t="s">
        <v>1</v>
      </c>
      <c r="D5" s="33"/>
      <c r="E5" s="33"/>
      <c r="F5" s="33"/>
      <c r="G5" s="33"/>
      <c r="H5" s="33"/>
      <c r="I5" s="33"/>
    </row>
    <row r="6" spans="3:9" ht="12.75">
      <c r="C6" s="34" t="s">
        <v>2</v>
      </c>
      <c r="D6" s="34"/>
      <c r="E6" s="34"/>
      <c r="F6" s="34"/>
      <c r="G6" s="34"/>
      <c r="H6" s="34"/>
      <c r="I6" s="34"/>
    </row>
    <row r="7" spans="3:9" ht="12.75">
      <c r="C7" s="34" t="s">
        <v>28</v>
      </c>
      <c r="D7" s="34"/>
      <c r="E7" s="34"/>
      <c r="F7" s="34"/>
      <c r="G7" s="34"/>
      <c r="H7" s="34"/>
      <c r="I7" s="34"/>
    </row>
    <row r="8" spans="3:9" ht="6" customHeight="1" thickBot="1">
      <c r="C8" s="35"/>
      <c r="D8" s="35"/>
      <c r="E8" s="35"/>
      <c r="F8" s="35"/>
      <c r="G8" s="35"/>
      <c r="H8" s="35"/>
      <c r="I8" s="35"/>
    </row>
    <row r="9" spans="3:9" ht="50.25" customHeight="1" thickBot="1">
      <c r="C9" s="9" t="s">
        <v>3</v>
      </c>
      <c r="D9" s="10" t="s">
        <v>29</v>
      </c>
      <c r="E9" s="11" t="s">
        <v>30</v>
      </c>
      <c r="F9" s="11" t="s">
        <v>31</v>
      </c>
      <c r="G9" s="11" t="s">
        <v>4</v>
      </c>
      <c r="H9" s="11" t="s">
        <v>32</v>
      </c>
      <c r="I9" s="10" t="s">
        <v>5</v>
      </c>
    </row>
    <row r="10" spans="3:9" ht="13.5" customHeight="1" thickBot="1">
      <c r="C10" s="36" t="s">
        <v>6</v>
      </c>
      <c r="D10" s="32"/>
      <c r="E10" s="32"/>
      <c r="F10" s="32"/>
      <c r="G10" s="32"/>
      <c r="H10" s="32"/>
      <c r="I10" s="37"/>
    </row>
    <row r="11" spans="3:9" ht="13.5" customHeight="1" thickBot="1">
      <c r="C11" s="12" t="s">
        <v>7</v>
      </c>
      <c r="D11" s="13">
        <v>7304.610000000001</v>
      </c>
      <c r="E11" s="14">
        <f>17463.05-642.73+25617.97+642.73</f>
        <v>43081.020000000004</v>
      </c>
      <c r="F11" s="14">
        <f>18272.62+19114.12</f>
        <v>37386.74</v>
      </c>
      <c r="G11" s="14">
        <v>48777.94</v>
      </c>
      <c r="H11" s="14">
        <f>+D11+E11-F11</f>
        <v>12998.890000000007</v>
      </c>
      <c r="I11" s="38" t="s">
        <v>22</v>
      </c>
    </row>
    <row r="12" spans="3:9" ht="13.5" customHeight="1" thickBot="1">
      <c r="C12" s="12" t="s">
        <v>8</v>
      </c>
      <c r="D12" s="13">
        <v>0</v>
      </c>
      <c r="E12" s="15">
        <f>1652.43+2233.64</f>
        <v>3886.0699999999997</v>
      </c>
      <c r="F12" s="15">
        <f>1652.43+2048.68</f>
        <v>3701.1099999999997</v>
      </c>
      <c r="G12" s="14">
        <v>4913.18</v>
      </c>
      <c r="H12" s="14">
        <f>+D12+E12-F12</f>
        <v>184.96000000000004</v>
      </c>
      <c r="I12" s="39"/>
    </row>
    <row r="13" spans="3:9" ht="13.5" customHeight="1" thickBot="1">
      <c r="C13" s="12" t="s">
        <v>9</v>
      </c>
      <c r="D13" s="13">
        <v>5845.08</v>
      </c>
      <c r="E13" s="15">
        <f>8921.6+271.43+11942.07-1809.46</f>
        <v>19325.64</v>
      </c>
      <c r="F13" s="15">
        <f>5609.98+9517.67</f>
        <v>15127.65</v>
      </c>
      <c r="G13" s="14">
        <f>E13</f>
        <v>19325.64</v>
      </c>
      <c r="H13" s="14">
        <f>+D13+E13-F13</f>
        <v>10043.070000000002</v>
      </c>
      <c r="I13" s="39"/>
    </row>
    <row r="14" spans="3:9" ht="13.5" customHeight="1" thickBot="1">
      <c r="C14" s="12" t="s">
        <v>10</v>
      </c>
      <c r="D14" s="13">
        <v>1929.92</v>
      </c>
      <c r="E14" s="15">
        <f>3005.27+91.4+4022.59-609.51+293.19+212.8</f>
        <v>7015.74</v>
      </c>
      <c r="F14" s="15">
        <f>1889.7+3166.99+212.8+268.17</f>
        <v>5537.66</v>
      </c>
      <c r="G14" s="14">
        <f>E14</f>
        <v>7015.74</v>
      </c>
      <c r="H14" s="14">
        <f>+D14+E14-F14</f>
        <v>3408</v>
      </c>
      <c r="I14" s="40"/>
    </row>
    <row r="15" spans="3:9" ht="13.5" customHeight="1" thickBot="1">
      <c r="C15" s="12" t="s">
        <v>11</v>
      </c>
      <c r="D15" s="16">
        <f>SUM(D11:D14)</f>
        <v>15079.61</v>
      </c>
      <c r="E15" s="16">
        <f>SUM(E11:E14)</f>
        <v>73308.47000000002</v>
      </c>
      <c r="F15" s="16">
        <f>SUM(F11:F14)</f>
        <v>61753.16</v>
      </c>
      <c r="G15" s="16">
        <f>SUM(G11:G14)</f>
        <v>80032.50000000001</v>
      </c>
      <c r="H15" s="16">
        <f>SUM(H11:H14)</f>
        <v>26634.920000000006</v>
      </c>
      <c r="I15" s="12"/>
    </row>
    <row r="16" spans="3:9" ht="13.5" customHeight="1" thickBot="1">
      <c r="C16" s="32" t="s">
        <v>12</v>
      </c>
      <c r="D16" s="32"/>
      <c r="E16" s="32"/>
      <c r="F16" s="32"/>
      <c r="G16" s="32"/>
      <c r="H16" s="32"/>
      <c r="I16" s="32"/>
    </row>
    <row r="17" spans="3:9" ht="38.25" customHeight="1" thickBot="1">
      <c r="C17" s="17" t="s">
        <v>3</v>
      </c>
      <c r="D17" s="10" t="s">
        <v>29</v>
      </c>
      <c r="E17" s="11" t="s">
        <v>30</v>
      </c>
      <c r="F17" s="11" t="s">
        <v>31</v>
      </c>
      <c r="G17" s="11" t="s">
        <v>4</v>
      </c>
      <c r="H17" s="11" t="s">
        <v>32</v>
      </c>
      <c r="I17" s="18" t="s">
        <v>13</v>
      </c>
    </row>
    <row r="18" spans="3:9" ht="33" customHeight="1" thickBot="1">
      <c r="C18" s="9" t="s">
        <v>14</v>
      </c>
      <c r="D18" s="19">
        <v>1116.3900000000003</v>
      </c>
      <c r="E18" s="20">
        <v>6405.36</v>
      </c>
      <c r="F18" s="20">
        <v>5603.21</v>
      </c>
      <c r="G18" s="20">
        <f>+E18</f>
        <v>6405.36</v>
      </c>
      <c r="H18" s="20">
        <f>+D18+E18-F18</f>
        <v>1918.54</v>
      </c>
      <c r="I18" s="28" t="s">
        <v>23</v>
      </c>
    </row>
    <row r="19" spans="3:9" ht="14.25" customHeight="1" hidden="1">
      <c r="C19" s="12" t="s">
        <v>15</v>
      </c>
      <c r="D19" s="13">
        <v>0</v>
      </c>
      <c r="E19" s="14"/>
      <c r="F19" s="14"/>
      <c r="G19" s="20"/>
      <c r="H19" s="20">
        <f>+D19+E19-F19</f>
        <v>0</v>
      </c>
      <c r="I19" s="21"/>
    </row>
    <row r="20" spans="3:9" ht="13.5" customHeight="1" hidden="1">
      <c r="C20" s="17" t="s">
        <v>16</v>
      </c>
      <c r="D20" s="22">
        <v>0</v>
      </c>
      <c r="E20" s="14"/>
      <c r="F20" s="14"/>
      <c r="G20" s="20">
        <f aca="true" t="shared" si="0" ref="G20:G25">+E20</f>
        <v>0</v>
      </c>
      <c r="H20" s="20">
        <f>+D20+E20-F20</f>
        <v>0</v>
      </c>
      <c r="I20" s="21"/>
    </row>
    <row r="21" spans="3:9" ht="12.75" customHeight="1" hidden="1">
      <c r="C21" s="12" t="s">
        <v>17</v>
      </c>
      <c r="D21" s="13">
        <v>0</v>
      </c>
      <c r="E21" s="14"/>
      <c r="F21" s="14"/>
      <c r="G21" s="20">
        <f t="shared" si="0"/>
        <v>0</v>
      </c>
      <c r="H21" s="20">
        <f>+D21+E21-F21</f>
        <v>0</v>
      </c>
      <c r="I21" s="23" t="s">
        <v>24</v>
      </c>
    </row>
    <row r="22" spans="3:9" ht="13.5" customHeight="1" thickBot="1">
      <c r="C22" s="12" t="s">
        <v>18</v>
      </c>
      <c r="D22" s="13">
        <v>902.7399999999998</v>
      </c>
      <c r="E22" s="14">
        <v>5179.44</v>
      </c>
      <c r="F22" s="14">
        <v>4530.82</v>
      </c>
      <c r="G22" s="20">
        <v>7887.87</v>
      </c>
      <c r="H22" s="20">
        <f>+D22+E22-F22</f>
        <v>1551.3599999999997</v>
      </c>
      <c r="I22" s="23" t="s">
        <v>19</v>
      </c>
    </row>
    <row r="23" spans="3:9" ht="13.5" customHeight="1" hidden="1">
      <c r="C23" s="12" t="s">
        <v>20</v>
      </c>
      <c r="D23" s="21"/>
      <c r="E23" s="15"/>
      <c r="F23" s="15"/>
      <c r="G23" s="20">
        <f t="shared" si="0"/>
        <v>0</v>
      </c>
      <c r="H23" s="15"/>
      <c r="I23" s="29" t="s">
        <v>25</v>
      </c>
    </row>
    <row r="24" spans="3:9" ht="13.5" customHeight="1" hidden="1">
      <c r="C24" s="17" t="s">
        <v>26</v>
      </c>
      <c r="D24" s="21"/>
      <c r="E24" s="15">
        <v>0</v>
      </c>
      <c r="F24" s="15">
        <v>0</v>
      </c>
      <c r="G24" s="20">
        <f t="shared" si="0"/>
        <v>0</v>
      </c>
      <c r="H24" s="15"/>
      <c r="I24" s="23"/>
    </row>
    <row r="25" spans="3:9" ht="13.5" customHeight="1" hidden="1">
      <c r="C25" s="12" t="s">
        <v>21</v>
      </c>
      <c r="D25" s="21"/>
      <c r="E25" s="15"/>
      <c r="F25" s="15"/>
      <c r="G25" s="20">
        <f t="shared" si="0"/>
        <v>0</v>
      </c>
      <c r="H25" s="15"/>
      <c r="I25" s="29" t="s">
        <v>27</v>
      </c>
    </row>
    <row r="26" spans="3:9" s="24" customFormat="1" ht="13.5" customHeight="1" thickBot="1">
      <c r="C26" s="12" t="s">
        <v>11</v>
      </c>
      <c r="D26" s="16">
        <f>SUM(D18:D25)</f>
        <v>2019.13</v>
      </c>
      <c r="E26" s="16">
        <f>SUM(E18:E25)</f>
        <v>11584.8</v>
      </c>
      <c r="F26" s="16">
        <f>SUM(F18:F25)</f>
        <v>10134.029999999999</v>
      </c>
      <c r="G26" s="16">
        <f>SUM(G18:G25)</f>
        <v>14293.23</v>
      </c>
      <c r="H26" s="16">
        <f>SUM(H18:H25)</f>
        <v>3469.8999999999996</v>
      </c>
      <c r="I26" s="21"/>
    </row>
    <row r="27" spans="3:8" ht="19.5" customHeight="1">
      <c r="C27" s="26" t="s">
        <v>33</v>
      </c>
      <c r="D27" s="26"/>
      <c r="E27" s="26"/>
      <c r="F27" s="26"/>
      <c r="G27" s="26"/>
      <c r="H27" s="27">
        <f>+H15+H26</f>
        <v>30104.820000000007</v>
      </c>
    </row>
    <row r="28" spans="3:4" ht="15">
      <c r="C28" s="30"/>
      <c r="D28" s="30"/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0"/>
      <c r="D30" s="31"/>
      <c r="E30" s="31"/>
      <c r="F30" s="31"/>
    </row>
    <row r="31" ht="12.75" customHeight="1"/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2011-03-25T07:35:24Z</dcterms:created>
  <dcterms:modified xsi:type="dcterms:W3CDTF">2013-04-16T08:45:34Z</dcterms:modified>
  <cp:category/>
  <cp:version/>
  <cp:contentType/>
  <cp:contentStatus/>
</cp:coreProperties>
</file>