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<sst xmlns="http://schemas.openxmlformats.org/spreadsheetml/2006/main" count="91" uniqueCount="82">
  <si>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</si>
  <si>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</si>
  <si>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</si>
  <si>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70 по мкр. Черная Речка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</si>
  <si>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</si>
  <si>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</si>
  <si>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</si>
  <si>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</si>
  <si>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</si>
  <si>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</si>
  <si>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</si>
  <si>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</si>
  <si>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</si>
  <si>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</si>
  <si>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</si>
  <si>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</si>
  <si>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</si>
  <si>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</si>
  <si>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</si>
  <si>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</si>
  <si>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</si>
  <si>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</si>
  <si>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</si>
  <si>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</si>
  <si>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</si>
  <si>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</si>
  <si>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</si>
  <si>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</si>
  <si>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</si>
  <si>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</si>
  <si>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</si>
  <si>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</si>
  <si>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</si>
  <si>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</si>
  <si>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01.01.2014г.</t>
  </si>
  <si>
    <t>ОТЧЕТ</t>
  </si>
  <si>
    <t>по выполнению плана текущего ремонта жилого дома</t>
  </si>
  <si>
    <t>№ 70 по мкр. Черная Речка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</si>
  <si>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</si>
  <si>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</si>
  <si>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</si>
  <si>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</si>
  <si>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</si>
  <si>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</si>
  <si>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</si>
  <si>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</si>
  <si>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</si>
  <si>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</si>
  <si>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79,95 </t>
    </r>
    <r>
      <rPr>
        <sz val="10"/>
        <rFont val="Arial Cyr"/>
        <family val="0"/>
      </rPr>
      <t>тыс.рублей, в том числе:</t>
    </r>
  </si>
  <si>
    <t>аварийное обслуживание  - 0,32 т.р.</t>
  </si>
  <si>
    <t>ремонт отмостки - 74,64 т.р.</t>
  </si>
  <si>
    <t>очистка кровли от снега - 4,60 т.р.</t>
  </si>
  <si>
    <t>ремонт цо - 0,39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</si>
  <si>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мкр. Черная Речка, д. 70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</si>
  <si>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</si>
  <si>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</si>
  <si>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</si>
  <si>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</si>
  <si>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</si>
  <si>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</si>
  <si>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</si>
  <si>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</si>
  <si>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</si>
  <si>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</si>
  <si>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</si>
  <si>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</si>
  <si>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</si>
  <si>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</si>
  <si>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</si>
  <si>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</si>
  <si>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Черная Речка, д. 70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</si>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</sst>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>
        <color indexed="63"/>
      </right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6" xfId="52" applyBorder="1" applyAlignment="1">
      <alignment horizontal="center" vertical="center" wrapText="1"/>
      <protection/>
    </xf>
    <xf numFmtId="0" fontId="36" fillId="0" borderId="16" xfId="52" applyFont="1" applyBorder="1" applyAlignment="1">
      <alignment horizontal="center" vertical="center" wrapText="1"/>
      <protection/>
    </xf>
    <xf numFmtId="0" fontId="44" fillId="0" borderId="16" xfId="52" applyFont="1" applyBorder="1" applyAlignment="1">
      <alignment horizontal="center" vertical="center"/>
      <protection/>
    </xf>
    <xf numFmtId="2" fontId="44" fillId="0" borderId="16" xfId="52" applyNumberFormat="1" applyFont="1" applyBorder="1" applyAlignment="1">
      <alignment horizontal="center" vertical="center"/>
      <protection/>
    </xf>
    <xf numFmtId="0" fontId="35" fillId="0" borderId="0" xfId="52" applyFont="1">
      <alignment/>
      <protection/>
    </xf>
    <xf numFmtId="0" fontId="36" fillId="0" borderId="0" xfId="52" applyBorder="1">
      <alignment/>
      <protection/>
    </xf>
    <xf numFmtId="0" fontId="18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2" fontId="18" fillId="0" borderId="27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8" fillId="0" borderId="25" xfId="0" applyFont="1" applyBorder="1" applyAlignment="1">
      <alignment/>
    </xf>
    <xf numFmtId="0" fontId="18" fillId="0" borderId="25" xfId="0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/>
    </xf>
    <xf numFmtId="4" fontId="19" fillId="0" borderId="16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6" xfId="0" applyBorder="1" applyAlignment="1">
      <alignment/>
    </xf>
    <xf numFmtId="4" fontId="19" fillId="0" borderId="16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0"/>
  <sheetViews>
    <sheetView tabSelected="1" zoomScalePageLayoutView="0" workbookViewId="0" topLeftCell="C5">
      <selection activeCell="E33" sqref="E33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28" customWidth="1"/>
    <col min="4" max="4" width="14.50390625" style="28" customWidth="1"/>
    <col min="5" max="5" width="11.875" style="28" customWidth="1"/>
    <col min="6" max="6" width="13.375" style="28" customWidth="1"/>
    <col min="7" max="7" width="11.875" style="28" customWidth="1"/>
    <col min="8" max="8" width="14.50390625" style="28" customWidth="1"/>
    <col min="9" max="9" width="33.50390625" style="28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88" t="s">
        <v>1</v>
      </c>
      <c r="D5" s="88"/>
      <c r="E5" s="88"/>
      <c r="F5" s="88"/>
      <c r="G5" s="88"/>
      <c r="H5" s="88"/>
      <c r="I5" s="88"/>
    </row>
    <row r="6" spans="3:9" ht="12.75">
      <c r="C6" s="89" t="s">
        <v>2</v>
      </c>
      <c r="D6" s="89"/>
      <c r="E6" s="89"/>
      <c r="F6" s="89"/>
      <c r="G6" s="89"/>
      <c r="H6" s="89"/>
      <c r="I6" s="89"/>
    </row>
    <row r="7" spans="3:9" ht="12.75">
      <c r="C7" s="89" t="s">
        <v>3</v>
      </c>
      <c r="D7" s="89"/>
      <c r="E7" s="89"/>
      <c r="F7" s="89"/>
      <c r="G7" s="89"/>
      <c r="H7" s="89"/>
      <c r="I7" s="89"/>
    </row>
    <row r="8" spans="3:9" ht="6" customHeight="1" thickBot="1">
      <c r="C8" s="90"/>
      <c r="D8" s="90"/>
      <c r="E8" s="90"/>
      <c r="F8" s="90"/>
      <c r="G8" s="90"/>
      <c r="H8" s="90"/>
      <c r="I8" s="90"/>
    </row>
    <row r="9" spans="3:9" ht="39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91" t="s">
        <v>11</v>
      </c>
      <c r="D10" s="85"/>
      <c r="E10" s="85"/>
      <c r="F10" s="85"/>
      <c r="G10" s="85"/>
      <c r="H10" s="85"/>
      <c r="I10" s="92"/>
    </row>
    <row r="11" spans="3:9" ht="13.5" customHeight="1" thickBot="1">
      <c r="C11" s="12" t="s">
        <v>12</v>
      </c>
      <c r="D11" s="13">
        <v>17104.03</v>
      </c>
      <c r="E11" s="14">
        <v>231388.74</v>
      </c>
      <c r="F11" s="14">
        <v>207134.56</v>
      </c>
      <c r="G11" s="14">
        <v>136672.53710000002</v>
      </c>
      <c r="H11" s="14">
        <f>+D11+E11-F11</f>
        <v>41358.20999999999</v>
      </c>
      <c r="I11" s="93" t="s">
        <v>13</v>
      </c>
    </row>
    <row r="12" spans="3:9" ht="13.5" customHeight="1" thickBot="1">
      <c r="C12" s="12" t="s">
        <v>14</v>
      </c>
      <c r="D12" s="13">
        <v>3003.0599999999977</v>
      </c>
      <c r="E12" s="15">
        <v>54608.66</v>
      </c>
      <c r="F12" s="15">
        <v>48314.71</v>
      </c>
      <c r="G12" s="14">
        <v>84853.27709999999</v>
      </c>
      <c r="H12" s="14">
        <f>+D12+E12-F12</f>
        <v>9297.010000000002</v>
      </c>
      <c r="I12" s="94"/>
    </row>
    <row r="13" spans="3:9" ht="13.5" customHeight="1" thickBot="1">
      <c r="C13" s="12" t="s">
        <v>15</v>
      </c>
      <c r="D13" s="13">
        <v>1542.9300000000003</v>
      </c>
      <c r="E13" s="15">
        <v>30774</v>
      </c>
      <c r="F13" s="15">
        <v>29488.76</v>
      </c>
      <c r="G13" s="14">
        <f>E13</f>
        <v>30774</v>
      </c>
      <c r="H13" s="14">
        <f>+D13+E13-F13</f>
        <v>2828.170000000002</v>
      </c>
      <c r="I13" s="94"/>
    </row>
    <row r="14" spans="3:9" ht="13.5" customHeight="1" thickBot="1">
      <c r="C14" s="12" t="s">
        <v>16</v>
      </c>
      <c r="D14" s="13">
        <v>896.5800000000072</v>
      </c>
      <c r="E14" s="15">
        <v>18001.02</v>
      </c>
      <c r="F14" s="15">
        <v>16655.49</v>
      </c>
      <c r="G14" s="14">
        <f>E14</f>
        <v>18001.02</v>
      </c>
      <c r="H14" s="14">
        <f>+D14+E14-F14</f>
        <v>2242.110000000004</v>
      </c>
      <c r="I14" s="94"/>
    </row>
    <row r="15" spans="3:9" ht="13.5" customHeight="1" thickBot="1">
      <c r="C15" s="12" t="s">
        <v>17</v>
      </c>
      <c r="D15" s="13">
        <v>0</v>
      </c>
      <c r="E15" s="15">
        <v>1884.0099999999993</v>
      </c>
      <c r="F15" s="15">
        <v>6093.43</v>
      </c>
      <c r="G15" s="14">
        <f>+F15+1807.48</f>
        <v>7900.91</v>
      </c>
      <c r="H15" s="14">
        <f>+D15+E15-F15</f>
        <v>-4209.420000000001</v>
      </c>
      <c r="I15" s="95"/>
    </row>
    <row r="16" spans="3:9" ht="13.5" customHeight="1" thickBot="1">
      <c r="C16" s="12" t="s">
        <v>18</v>
      </c>
      <c r="D16" s="16">
        <f>SUM(D11:D15)</f>
        <v>22546.600000000006</v>
      </c>
      <c r="E16" s="16">
        <f>SUM(E11:E15)</f>
        <v>336656.43000000005</v>
      </c>
      <c r="F16" s="16">
        <f>SUM(F11:F15)</f>
        <v>307686.94999999995</v>
      </c>
      <c r="G16" s="16">
        <f>SUM(G11:G15)</f>
        <v>278201.7442</v>
      </c>
      <c r="H16" s="16">
        <f>SUM(H11:H15)</f>
        <v>51516.08</v>
      </c>
      <c r="I16" s="12"/>
    </row>
    <row r="17" spans="3:9" ht="13.5" customHeight="1" thickBot="1">
      <c r="C17" s="85" t="s">
        <v>19</v>
      </c>
      <c r="D17" s="85"/>
      <c r="E17" s="85"/>
      <c r="F17" s="85"/>
      <c r="G17" s="85"/>
      <c r="H17" s="85"/>
      <c r="I17" s="85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9858.88999999997</v>
      </c>
      <c r="E19" s="20">
        <v>125702.28</v>
      </c>
      <c r="F19" s="20">
        <v>112852.24</v>
      </c>
      <c r="G19" s="20">
        <f>+E19</f>
        <v>125702.28</v>
      </c>
      <c r="H19" s="20">
        <f>+D19+E19-F19</f>
        <v>22708.92999999998</v>
      </c>
      <c r="I19" s="86" t="s">
        <v>22</v>
      </c>
    </row>
    <row r="20" spans="3:9" ht="14.25" customHeight="1" thickBot="1">
      <c r="C20" s="12" t="s">
        <v>23</v>
      </c>
      <c r="D20" s="13">
        <v>1925.3400000000001</v>
      </c>
      <c r="E20" s="14">
        <v>26056.44</v>
      </c>
      <c r="F20" s="14">
        <v>23392.79</v>
      </c>
      <c r="G20" s="20">
        <v>79951.25198996368</v>
      </c>
      <c r="H20" s="20">
        <f>+D20+E20-F20</f>
        <v>4588.989999999998</v>
      </c>
      <c r="I20" s="87"/>
    </row>
    <row r="21" spans="3:9" ht="13.5" customHeight="1" thickBot="1">
      <c r="C21" s="17" t="s">
        <v>24</v>
      </c>
      <c r="D21" s="21">
        <v>802.5200000000004</v>
      </c>
      <c r="E21" s="14">
        <v>25501.1</v>
      </c>
      <c r="F21" s="14">
        <v>25583.37</v>
      </c>
      <c r="G21" s="20">
        <v>0</v>
      </c>
      <c r="H21" s="20">
        <f>+D21+E21-F21</f>
        <v>720.25</v>
      </c>
      <c r="I21" s="22"/>
    </row>
    <row r="22" spans="3:9" ht="12.75" customHeight="1" hidden="1">
      <c r="C22" s="12" t="s">
        <v>25</v>
      </c>
      <c r="D22" s="13">
        <v>0</v>
      </c>
      <c r="E22" s="14"/>
      <c r="F22" s="14"/>
      <c r="G22" s="20">
        <f>+E22</f>
        <v>0</v>
      </c>
      <c r="H22" s="20">
        <f>+D22+E22-F22</f>
        <v>0</v>
      </c>
      <c r="I22" s="22" t="s">
        <v>26</v>
      </c>
    </row>
    <row r="23" spans="3:9" ht="13.5" customHeight="1" thickBot="1">
      <c r="C23" s="12" t="s">
        <v>27</v>
      </c>
      <c r="D23" s="13">
        <v>2199.900000000005</v>
      </c>
      <c r="E23" s="14">
        <v>28346.16</v>
      </c>
      <c r="F23" s="14">
        <v>25448.41</v>
      </c>
      <c r="G23" s="20">
        <v>22405.233706574665</v>
      </c>
      <c r="H23" s="20">
        <f>+D23+E23-F23</f>
        <v>5097.650000000005</v>
      </c>
      <c r="I23" s="22" t="s">
        <v>28</v>
      </c>
    </row>
    <row r="24" spans="3:9" ht="13.5" customHeight="1" hidden="1">
      <c r="C24" s="12" t="s">
        <v>29</v>
      </c>
      <c r="D24" s="23"/>
      <c r="E24" s="15"/>
      <c r="F24" s="15"/>
      <c r="G24" s="20">
        <f>+E24</f>
        <v>0</v>
      </c>
      <c r="H24" s="15"/>
      <c r="I24" s="24" t="s">
        <v>30</v>
      </c>
    </row>
    <row r="25" spans="3:9" ht="13.5" customHeight="1" thickBot="1">
      <c r="C25" s="17" t="s">
        <v>31</v>
      </c>
      <c r="D25" s="13">
        <v>1275.6799999999985</v>
      </c>
      <c r="E25" s="15">
        <v>16575.6</v>
      </c>
      <c r="F25" s="15">
        <v>14952.21</v>
      </c>
      <c r="G25" s="20">
        <f>+E25</f>
        <v>16575.6</v>
      </c>
      <c r="H25" s="20">
        <f>+D25+E25-F25</f>
        <v>2899.0699999999997</v>
      </c>
      <c r="I25" s="22"/>
    </row>
    <row r="26" spans="3:9" ht="13.5" customHeight="1" thickBot="1">
      <c r="C26" s="12" t="s">
        <v>32</v>
      </c>
      <c r="D26" s="13">
        <v>460.34000000000015</v>
      </c>
      <c r="E26" s="15">
        <v>5922.24</v>
      </c>
      <c r="F26" s="15">
        <v>5316.87</v>
      </c>
      <c r="G26" s="20">
        <f>+E26</f>
        <v>5922.24</v>
      </c>
      <c r="H26" s="20">
        <f>+D26+E26-F26</f>
        <v>1065.71</v>
      </c>
      <c r="I26" s="24" t="s">
        <v>33</v>
      </c>
    </row>
    <row r="27" spans="3:9" s="25" customFormat="1" ht="13.5" customHeight="1" thickBot="1">
      <c r="C27" s="12" t="s">
        <v>18</v>
      </c>
      <c r="D27" s="16">
        <f>SUM(D19:D26)</f>
        <v>16522.669999999976</v>
      </c>
      <c r="E27" s="16">
        <f>SUM(E19:E26)</f>
        <v>228103.82</v>
      </c>
      <c r="F27" s="16">
        <f>SUM(F19:F26)</f>
        <v>207545.88999999998</v>
      </c>
      <c r="G27" s="16">
        <f>SUM(G19:G26)</f>
        <v>250556.60569653832</v>
      </c>
      <c r="H27" s="16">
        <f>SUM(H19:H26)</f>
        <v>37080.59999999998</v>
      </c>
      <c r="I27" s="23"/>
    </row>
    <row r="28" spans="3:8" ht="21" customHeight="1">
      <c r="C28" s="26" t="s">
        <v>34</v>
      </c>
      <c r="D28" s="26"/>
      <c r="E28" s="26"/>
      <c r="F28" s="26"/>
      <c r="G28" s="26"/>
      <c r="H28" s="27">
        <f>+H16+H27</f>
        <v>88596.67999999998</v>
      </c>
    </row>
    <row r="29" spans="3:8" ht="12.75" hidden="1">
      <c r="C29" s="2"/>
      <c r="D29" s="2"/>
      <c r="E29" s="2"/>
      <c r="F29" s="2"/>
      <c r="G29" s="2"/>
      <c r="H29" s="2"/>
    </row>
    <row r="30" spans="3:6" ht="15" customHeight="1">
      <c r="C30" s="29"/>
      <c r="D30" s="30"/>
      <c r="E30" s="30"/>
      <c r="F30" s="30"/>
    </row>
    <row r="31" ht="12.75" customHeight="1"/>
  </sheetData>
  <sheetProtection/>
  <mergeCells count="8">
    <mergeCell ref="C17:I17"/>
    <mergeCell ref="I19:I20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20" zoomScalePageLayoutView="0" workbookViewId="0" topLeftCell="A1">
      <selection activeCell="E21" sqref="E21"/>
    </sheetView>
  </sheetViews>
  <sheetFormatPr defaultColWidth="9.00390625" defaultRowHeight="12.75"/>
  <cols>
    <col min="1" max="1" width="4.50390625" style="31" customWidth="1"/>
    <col min="2" max="2" width="12.50390625" style="31" customWidth="1"/>
    <col min="3" max="3" width="13.375" style="31" hidden="1" customWidth="1"/>
    <col min="4" max="4" width="12.125" style="31" customWidth="1"/>
    <col min="5" max="5" width="13.50390625" style="31" customWidth="1"/>
    <col min="6" max="6" width="13.375" style="31" customWidth="1"/>
    <col min="7" max="7" width="14.375" style="31" customWidth="1"/>
    <col min="8" max="8" width="15.125" style="31" customWidth="1"/>
    <col min="9" max="9" width="13.50390625" style="31" customWidth="1"/>
    <col min="10" max="16384" width="8.875" style="31" customWidth="1"/>
  </cols>
  <sheetData>
    <row r="1" spans="1:9" ht="14.25">
      <c r="A1" s="96" t="s">
        <v>35</v>
      </c>
      <c r="B1" s="96"/>
      <c r="C1" s="96"/>
      <c r="D1" s="96"/>
      <c r="E1" s="96"/>
      <c r="F1" s="96"/>
      <c r="G1" s="96"/>
      <c r="H1" s="96"/>
      <c r="I1" s="96"/>
    </row>
    <row r="2" spans="1:9" ht="14.25">
      <c r="A2" s="96" t="s">
        <v>36</v>
      </c>
      <c r="B2" s="96"/>
      <c r="C2" s="96"/>
      <c r="D2" s="96"/>
      <c r="E2" s="96"/>
      <c r="F2" s="96"/>
      <c r="G2" s="96"/>
      <c r="H2" s="96"/>
      <c r="I2" s="96"/>
    </row>
    <row r="3" spans="1:9" ht="14.25">
      <c r="A3" s="96" t="s">
        <v>37</v>
      </c>
      <c r="B3" s="96"/>
      <c r="C3" s="96"/>
      <c r="D3" s="96"/>
      <c r="E3" s="96"/>
      <c r="F3" s="96"/>
      <c r="G3" s="96"/>
      <c r="H3" s="96"/>
      <c r="I3" s="96"/>
    </row>
    <row r="4" spans="1:9" ht="57">
      <c r="A4" s="32" t="s">
        <v>38</v>
      </c>
      <c r="B4" s="32" t="s">
        <v>39</v>
      </c>
      <c r="C4" s="32" t="s">
        <v>40</v>
      </c>
      <c r="D4" s="32" t="s">
        <v>41</v>
      </c>
      <c r="E4" s="32" t="s">
        <v>42</v>
      </c>
      <c r="F4" s="33" t="s">
        <v>43</v>
      </c>
      <c r="G4" s="33" t="s">
        <v>44</v>
      </c>
      <c r="H4" s="32" t="s">
        <v>45</v>
      </c>
      <c r="I4" s="32" t="s">
        <v>46</v>
      </c>
    </row>
    <row r="5" spans="1:9" ht="14.25">
      <c r="A5" s="34" t="s">
        <v>47</v>
      </c>
      <c r="B5" s="35">
        <v>-32.27123999999999</v>
      </c>
      <c r="C5" s="35"/>
      <c r="D5" s="35">
        <v>26.05644</v>
      </c>
      <c r="E5" s="35">
        <v>23.39279</v>
      </c>
      <c r="F5" s="35">
        <v>0</v>
      </c>
      <c r="G5" s="35">
        <v>79.95125</v>
      </c>
      <c r="H5" s="35">
        <v>4.58899</v>
      </c>
      <c r="I5" s="35">
        <f>B5+D5+F5-G5</f>
        <v>-86.16605</v>
      </c>
    </row>
    <row r="7" ht="14.25">
      <c r="A7" s="31" t="s">
        <v>48</v>
      </c>
    </row>
    <row r="8" spans="1:6" ht="14.25">
      <c r="A8" s="36" t="s">
        <v>49</v>
      </c>
      <c r="D8" s="37"/>
      <c r="E8" s="37"/>
      <c r="F8" s="37"/>
    </row>
    <row r="9" spans="1:6" ht="14.25">
      <c r="A9" s="31" t="s">
        <v>50</v>
      </c>
      <c r="D9" s="37"/>
      <c r="E9" s="37"/>
      <c r="F9" s="37"/>
    </row>
    <row r="10" spans="1:6" ht="14.25">
      <c r="A10" s="31" t="s">
        <v>51</v>
      </c>
      <c r="D10" s="37"/>
      <c r="E10" s="37"/>
      <c r="F10" s="37"/>
    </row>
    <row r="11" spans="1:6" ht="14.25">
      <c r="A11" s="31" t="s">
        <v>52</v>
      </c>
      <c r="D11" s="37"/>
      <c r="E11" s="37"/>
      <c r="F11" s="37"/>
    </row>
    <row r="12" spans="4:6" ht="14.25">
      <c r="D12" s="37"/>
      <c r="E12" s="37"/>
      <c r="F12" s="37"/>
    </row>
    <row r="13" spans="4:6" ht="14.25">
      <c r="D13" s="37"/>
      <c r="E13" s="37"/>
      <c r="F13" s="37"/>
    </row>
    <row r="14" spans="4:6" ht="14.25">
      <c r="D14" s="37"/>
      <c r="E14" s="37"/>
      <c r="F14" s="37"/>
    </row>
    <row r="19" spans="4:6" ht="14.25">
      <c r="D19" s="37"/>
      <c r="E19" s="37"/>
      <c r="F19" s="37"/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25" sqref="A25:IV25"/>
    </sheetView>
  </sheetViews>
  <sheetFormatPr defaultColWidth="9.00390625" defaultRowHeight="12.75"/>
  <cols>
    <col min="1" max="1" width="5.50390625" style="0" customWidth="1"/>
    <col min="2" max="2" width="26.875" style="0" customWidth="1"/>
    <col min="3" max="3" width="34.375" style="0" customWidth="1"/>
    <col min="4" max="4" width="19.375" style="0" customWidth="1"/>
    <col min="5" max="5" width="22.125" style="0" customWidth="1"/>
    <col min="6" max="6" width="22.5039062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97" t="s">
        <v>53</v>
      </c>
      <c r="B1" s="97"/>
      <c r="C1" s="97"/>
      <c r="D1" s="97"/>
      <c r="E1" s="97"/>
      <c r="F1" s="97"/>
      <c r="G1" s="97"/>
      <c r="H1" s="38"/>
    </row>
    <row r="2" spans="1:7" ht="29.25" customHeight="1" thickBot="1">
      <c r="A2" s="98"/>
      <c r="B2" s="98"/>
      <c r="C2" s="98"/>
      <c r="D2" s="98"/>
      <c r="E2" s="98"/>
      <c r="F2" s="98"/>
      <c r="G2" s="98"/>
    </row>
    <row r="3" spans="1:8" ht="13.5" hidden="1" thickBot="1">
      <c r="A3" s="39"/>
      <c r="B3" s="40"/>
      <c r="C3" s="41"/>
      <c r="D3" s="40"/>
      <c r="E3" s="40"/>
      <c r="F3" s="99" t="s">
        <v>54</v>
      </c>
      <c r="G3" s="100"/>
      <c r="H3" s="40"/>
    </row>
    <row r="4" spans="1:8" ht="12.75" hidden="1">
      <c r="A4" s="42" t="s">
        <v>55</v>
      </c>
      <c r="B4" s="43" t="s">
        <v>56</v>
      </c>
      <c r="C4" s="44" t="s">
        <v>57</v>
      </c>
      <c r="D4" s="43" t="s">
        <v>58</v>
      </c>
      <c r="E4" s="45" t="s">
        <v>59</v>
      </c>
      <c r="F4" s="45"/>
      <c r="G4" s="45"/>
      <c r="H4" s="45" t="s">
        <v>60</v>
      </c>
    </row>
    <row r="5" spans="1:8" ht="12.75" hidden="1">
      <c r="A5" s="42" t="s">
        <v>61</v>
      </c>
      <c r="B5" s="43"/>
      <c r="C5" s="44"/>
      <c r="D5" s="43" t="s">
        <v>62</v>
      </c>
      <c r="E5" s="43" t="s">
        <v>63</v>
      </c>
      <c r="F5" s="43" t="s">
        <v>64</v>
      </c>
      <c r="G5" s="43" t="s">
        <v>65</v>
      </c>
      <c r="H5" s="43"/>
    </row>
    <row r="6" spans="1:8" ht="12.75" hidden="1">
      <c r="A6" s="42"/>
      <c r="B6" s="43"/>
      <c r="C6" s="44"/>
      <c r="D6" s="43" t="s">
        <v>66</v>
      </c>
      <c r="E6" s="43"/>
      <c r="F6" s="43" t="s">
        <v>67</v>
      </c>
      <c r="G6" s="43" t="s">
        <v>68</v>
      </c>
      <c r="H6" s="46"/>
    </row>
    <row r="7" spans="1:8" ht="12.75" hidden="1">
      <c r="A7" s="47"/>
      <c r="B7" s="46"/>
      <c r="C7" s="48"/>
      <c r="D7" s="46"/>
      <c r="E7" s="46"/>
      <c r="F7" s="46"/>
      <c r="G7" s="43" t="s">
        <v>69</v>
      </c>
      <c r="H7" s="46"/>
    </row>
    <row r="8" spans="1:8" ht="13.5" hidden="1" thickBot="1">
      <c r="A8" s="49"/>
      <c r="B8" s="50"/>
      <c r="C8" s="51"/>
      <c r="D8" s="50"/>
      <c r="E8" s="50"/>
      <c r="F8" s="50"/>
      <c r="G8" s="50"/>
      <c r="H8" s="50"/>
    </row>
    <row r="9" spans="1:8" ht="12.75" hidden="1">
      <c r="A9" s="40"/>
      <c r="B9" s="41"/>
      <c r="C9" s="40"/>
      <c r="D9" s="41"/>
      <c r="E9" s="40"/>
      <c r="F9" s="41"/>
      <c r="G9" s="40"/>
      <c r="H9" s="52"/>
    </row>
    <row r="10" spans="1:8" ht="12.75" hidden="1">
      <c r="A10" s="43">
        <v>1</v>
      </c>
      <c r="B10" s="48" t="s">
        <v>70</v>
      </c>
      <c r="C10" s="43"/>
      <c r="D10" s="44"/>
      <c r="E10" s="53"/>
      <c r="F10" s="54"/>
      <c r="G10" s="53">
        <f>+E10-F10</f>
        <v>0</v>
      </c>
      <c r="H10" s="55"/>
    </row>
    <row r="11" spans="1:8" ht="12.75" hidden="1">
      <c r="A11" s="43"/>
      <c r="B11" s="48"/>
      <c r="C11" s="43"/>
      <c r="D11" s="44"/>
      <c r="E11" s="53"/>
      <c r="F11" s="54"/>
      <c r="G11" s="53">
        <f>+E11-F11</f>
        <v>0</v>
      </c>
      <c r="H11" s="55"/>
    </row>
    <row r="12" spans="1:8" ht="12.75" hidden="1">
      <c r="A12" s="43"/>
      <c r="B12" s="48"/>
      <c r="C12" s="43"/>
      <c r="D12" s="44"/>
      <c r="E12" s="56"/>
      <c r="F12" s="57"/>
      <c r="G12" s="56"/>
      <c r="H12" s="58"/>
    </row>
    <row r="13" spans="1:8" ht="12.75" hidden="1">
      <c r="A13" s="43"/>
      <c r="B13" s="48"/>
      <c r="C13" s="59" t="s">
        <v>71</v>
      </c>
      <c r="D13" s="60"/>
      <c r="E13" s="61">
        <f>SUM(E10:E12)</f>
        <v>0</v>
      </c>
      <c r="F13" s="62">
        <f>SUM(F10:F12)</f>
        <v>0</v>
      </c>
      <c r="G13" s="61">
        <f>SUM(G10:G12)</f>
        <v>0</v>
      </c>
      <c r="H13" s="55"/>
    </row>
    <row r="14" spans="1:8" ht="13.5" hidden="1" thickBot="1">
      <c r="A14" s="63"/>
      <c r="B14" s="64"/>
      <c r="C14" s="63"/>
      <c r="D14" s="65"/>
      <c r="E14" s="66"/>
      <c r="F14" s="57"/>
      <c r="G14" s="66"/>
      <c r="H14" s="58"/>
    </row>
    <row r="15" spans="1:8" ht="12.75" hidden="1">
      <c r="A15" s="40"/>
      <c r="B15" s="52"/>
      <c r="C15" s="67"/>
      <c r="D15" s="67"/>
      <c r="E15" s="68"/>
      <c r="F15" s="68"/>
      <c r="G15" s="68"/>
      <c r="H15" s="67"/>
    </row>
    <row r="16" spans="1:8" ht="12.75" hidden="1">
      <c r="A16" s="46"/>
      <c r="B16" s="69" t="s">
        <v>18</v>
      </c>
      <c r="C16" s="70"/>
      <c r="D16" s="70"/>
      <c r="E16" s="71">
        <f>E13</f>
        <v>0</v>
      </c>
      <c r="F16" s="71">
        <f>F13</f>
        <v>0</v>
      </c>
      <c r="G16" s="71">
        <f>G13</f>
        <v>0</v>
      </c>
      <c r="H16" s="71">
        <f>H13</f>
        <v>0</v>
      </c>
    </row>
    <row r="17" spans="1:8" ht="13.5" hidden="1" thickBot="1">
      <c r="A17" s="50"/>
      <c r="B17" s="72"/>
      <c r="C17" s="73"/>
      <c r="D17" s="73"/>
      <c r="E17" s="73"/>
      <c r="F17" s="73"/>
      <c r="G17" s="73"/>
      <c r="H17" s="74"/>
    </row>
    <row r="18" spans="1:8" ht="12.75">
      <c r="A18" s="48"/>
      <c r="B18" s="48"/>
      <c r="C18" s="54"/>
      <c r="D18" s="54"/>
      <c r="E18" s="44"/>
      <c r="F18" s="44"/>
      <c r="G18" s="44"/>
      <c r="H18" s="44"/>
    </row>
    <row r="19" spans="1:7" ht="63.75" customHeight="1">
      <c r="A19" s="75" t="s">
        <v>72</v>
      </c>
      <c r="B19" s="75" t="s">
        <v>73</v>
      </c>
      <c r="C19" s="75" t="s">
        <v>74</v>
      </c>
      <c r="D19" s="75" t="s">
        <v>75</v>
      </c>
      <c r="E19" s="76" t="s">
        <v>76</v>
      </c>
      <c r="F19" s="75" t="s">
        <v>77</v>
      </c>
      <c r="G19" s="77"/>
    </row>
    <row r="20" spans="1:8" ht="15">
      <c r="A20" s="78">
        <v>1</v>
      </c>
      <c r="B20" s="79">
        <v>802.5200000000004</v>
      </c>
      <c r="C20" s="79">
        <v>25501.1</v>
      </c>
      <c r="D20" s="79">
        <v>25583.37</v>
      </c>
      <c r="E20" s="79">
        <v>8451.219999999998</v>
      </c>
      <c r="F20" s="79">
        <f>+B20+C20-D20</f>
        <v>720.25</v>
      </c>
      <c r="G20" s="80"/>
      <c r="H20" s="44"/>
    </row>
    <row r="21" spans="1:8" ht="15">
      <c r="A21" s="81"/>
      <c r="B21" s="80"/>
      <c r="C21" s="80"/>
      <c r="D21" s="80"/>
      <c r="E21" s="80"/>
      <c r="F21" s="80"/>
      <c r="G21" s="80"/>
      <c r="H21" s="44"/>
    </row>
    <row r="22" spans="1:5" ht="77.25" customHeight="1">
      <c r="A22" s="75" t="s">
        <v>72</v>
      </c>
      <c r="B22" s="75" t="s">
        <v>78</v>
      </c>
      <c r="C22" s="75" t="s">
        <v>79</v>
      </c>
      <c r="D22" s="75" t="s">
        <v>80</v>
      </c>
      <c r="E22" s="75" t="s">
        <v>81</v>
      </c>
    </row>
    <row r="23" spans="1:8" ht="15">
      <c r="A23" s="82">
        <v>1</v>
      </c>
      <c r="B23" s="83">
        <v>60404.53</v>
      </c>
      <c r="C23" s="83">
        <f>+D20+E20</f>
        <v>34034.59</v>
      </c>
      <c r="D23" s="83">
        <v>0</v>
      </c>
      <c r="E23" s="83">
        <f>+B23+C23-D23</f>
        <v>94439.12</v>
      </c>
      <c r="F23" s="44"/>
      <c r="G23" s="44"/>
      <c r="H23" s="44"/>
    </row>
    <row r="24" spans="1:8" ht="12.75">
      <c r="A24" s="48"/>
      <c r="B24" s="48"/>
      <c r="C24" s="54"/>
      <c r="D24" s="54"/>
      <c r="E24" s="44"/>
      <c r="F24" s="44"/>
      <c r="G24" s="44"/>
      <c r="H24" s="44"/>
    </row>
    <row r="26" ht="12.75">
      <c r="E26" s="84"/>
    </row>
    <row r="27" ht="12.75">
      <c r="E27" s="84"/>
    </row>
    <row r="28" ht="12.75">
      <c r="E28" s="84"/>
    </row>
    <row r="29" ht="12.75">
      <c r="E29" s="84"/>
    </row>
  </sheetData>
  <sheetProtection/>
  <mergeCells count="2">
    <mergeCell ref="A1:G2"/>
    <mergeCell ref="F3:G3"/>
  </mergeCells>
  <printOptions horizontalCentered="1"/>
  <pageMargins left="0" right="0" top="4.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2014-06-26T12:09:45Z</dcterms:created>
  <dcterms:modified xsi:type="dcterms:W3CDTF">2014-07-04T07:32:18Z</dcterms:modified>
  <cp:category/>
  <cp:version/>
  <cp:contentType/>
  <cp:contentStatus/>
</cp:coreProperties>
</file>