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<sst xmlns="http://schemas.openxmlformats.org/spreadsheetml/2006/main" count="89" uniqueCount="80">
  <si>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</si>
  <si>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</si>
  <si>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</si>
  <si>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71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</si>
  <si>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</si>
  <si>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</si>
  <si>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</si>
  <si>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</si>
  <si>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</si>
  <si>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</si>
  <si>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</si>
  <si>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</si>
  <si>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</si>
  <si>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</si>
  <si>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</si>
  <si>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</si>
  <si>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</si>
  <si>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</si>
  <si>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</si>
  <si>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</si>
  <si>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</si>
  <si>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</si>
  <si>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</si>
  <si>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</si>
  <si>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</si>
  <si>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</si>
  <si>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</si>
  <si>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</si>
  <si>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</si>
  <si>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</si>
  <si>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</si>
  <si>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</si>
  <si>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</si>
  <si>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</si>
  <si>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</si>
  <si>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</si>
  <si>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</si>
  <si>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71 по мкр. Черная Речка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</si>
  <si>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</si>
  <si>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</si>
  <si>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</si>
  <si>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</si>
  <si>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</si>
  <si>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</si>
  <si>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</si>
  <si>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</si>
  <si>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</si>
  <si>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</si>
  <si>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6,52 </t>
    </r>
    <r>
      <rPr>
        <sz val="10"/>
        <rFont val="Arial Cyr"/>
        <family val="0"/>
      </rPr>
      <t>тыс.рублей, в том числе:</t>
    </r>
  </si>
  <si>
    <t>аварийное обслуживание  - 0,41 т.р.</t>
  </si>
  <si>
    <t>смена крана, соединителя, тройника - 1,51 т.р.</t>
  </si>
  <si>
    <t>очистка кровли от снега - 4,60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</si>
  <si>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мкр. Черная Речка, д. 71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</si>
  <si>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</si>
  <si>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</si>
  <si>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</si>
  <si>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</si>
  <si>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</si>
  <si>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</si>
  <si>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</si>
  <si>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</si>
  <si>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</si>
  <si>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</si>
  <si>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</si>
  <si>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</si>
  <si>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</si>
  <si>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</si>
  <si>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</si>
  <si>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71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</si>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</sst>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6" xfId="52" applyBorder="1" applyAlignment="1">
      <alignment horizontal="center" vertical="center" wrapText="1"/>
      <protection/>
    </xf>
    <xf numFmtId="0" fontId="36" fillId="0" borderId="16" xfId="52" applyFont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/>
      <protection/>
    </xf>
    <xf numFmtId="2" fontId="44" fillId="0" borderId="16" xfId="52" applyNumberFormat="1" applyFont="1" applyBorder="1" applyAlignment="1">
      <alignment horizontal="center" vertical="center"/>
      <protection/>
    </xf>
    <xf numFmtId="0" fontId="35" fillId="0" borderId="0" xfId="52" applyFont="1">
      <alignment/>
      <protection/>
    </xf>
    <xf numFmtId="0" fontId="36" fillId="0" borderId="0" xfId="52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8" fillId="0" borderId="25" xfId="0" applyFont="1" applyBorder="1" applyAlignment="1">
      <alignment/>
    </xf>
    <xf numFmtId="0" fontId="0" fillId="0" borderId="20" xfId="0" applyBorder="1" applyAlignment="1">
      <alignment/>
    </xf>
    <xf numFmtId="2" fontId="18" fillId="0" borderId="21" xfId="0" applyNumberFormat="1" applyFont="1" applyBorder="1" applyAlignment="1">
      <alignment horizontal="center"/>
    </xf>
    <xf numFmtId="2" fontId="18" fillId="0" borderId="25" xfId="61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9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7" sqref="A5:IV7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29" customWidth="1"/>
    <col min="4" max="4" width="14.50390625" style="29" customWidth="1"/>
    <col min="5" max="5" width="11.875" style="29" customWidth="1"/>
    <col min="6" max="6" width="13.375" style="29" customWidth="1"/>
    <col min="7" max="7" width="11.875" style="29" customWidth="1"/>
    <col min="8" max="8" width="14.50390625" style="29" customWidth="1"/>
    <col min="9" max="9" width="33.50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3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3" t="s">
        <v>11</v>
      </c>
      <c r="D10" s="87"/>
      <c r="E10" s="87"/>
      <c r="F10" s="87"/>
      <c r="G10" s="87"/>
      <c r="H10" s="87"/>
      <c r="I10" s="94"/>
    </row>
    <row r="11" spans="3:9" ht="13.5" customHeight="1" thickBot="1">
      <c r="C11" s="12" t="s">
        <v>12</v>
      </c>
      <c r="D11" s="13">
        <v>4433.579999999958</v>
      </c>
      <c r="E11" s="14">
        <v>228988.09999999998</v>
      </c>
      <c r="F11" s="14">
        <v>225338.58</v>
      </c>
      <c r="G11" s="14">
        <v>140084.0094</v>
      </c>
      <c r="H11" s="14">
        <f>+D11+E11-F11</f>
        <v>8083.099999999948</v>
      </c>
      <c r="I11" s="95" t="s">
        <v>13</v>
      </c>
    </row>
    <row r="12" spans="3:9" ht="13.5" customHeight="1" thickBot="1">
      <c r="C12" s="12" t="s">
        <v>14</v>
      </c>
      <c r="D12" s="13">
        <v>4660.830000000031</v>
      </c>
      <c r="E12" s="15">
        <v>106349.16</v>
      </c>
      <c r="F12" s="15">
        <v>106911.81</v>
      </c>
      <c r="G12" s="14">
        <v>120538.60128</v>
      </c>
      <c r="H12" s="14">
        <f>+D12+E12-F12</f>
        <v>4098.180000000037</v>
      </c>
      <c r="I12" s="96"/>
    </row>
    <row r="13" spans="3:9" ht="13.5" customHeight="1" thickBot="1">
      <c r="C13" s="12" t="s">
        <v>15</v>
      </c>
      <c r="D13" s="13">
        <v>2122.770000000004</v>
      </c>
      <c r="E13" s="15">
        <v>61872.729999999996</v>
      </c>
      <c r="F13" s="15">
        <v>61558.45</v>
      </c>
      <c r="G13" s="14">
        <f>E13</f>
        <v>61872.729999999996</v>
      </c>
      <c r="H13" s="14">
        <f>+D13+E13-F13</f>
        <v>2437.050000000003</v>
      </c>
      <c r="I13" s="96"/>
    </row>
    <row r="14" spans="3:9" ht="13.5" customHeight="1" thickBot="1">
      <c r="C14" s="12" t="s">
        <v>16</v>
      </c>
      <c r="D14" s="13">
        <v>1343.1500000000015</v>
      </c>
      <c r="E14" s="15">
        <v>35802.25</v>
      </c>
      <c r="F14" s="15">
        <v>35862.45</v>
      </c>
      <c r="G14" s="14">
        <f>E14</f>
        <v>35802.25</v>
      </c>
      <c r="H14" s="14">
        <f>+D14+E14-F14</f>
        <v>1282.9500000000044</v>
      </c>
      <c r="I14" s="96"/>
    </row>
    <row r="15" spans="3:9" ht="13.5" customHeight="1" thickBot="1">
      <c r="C15" s="12" t="s">
        <v>17</v>
      </c>
      <c r="D15" s="13">
        <v>0</v>
      </c>
      <c r="E15" s="15">
        <v>-8527.68</v>
      </c>
      <c r="F15" s="15">
        <v>340.41999999999996</v>
      </c>
      <c r="G15" s="14">
        <f>+F15+4283.79</f>
        <v>4624.21</v>
      </c>
      <c r="H15" s="14">
        <f>+D15+E15-F15</f>
        <v>-8868.1</v>
      </c>
      <c r="I15" s="97"/>
    </row>
    <row r="16" spans="3:9" ht="13.5" customHeight="1" thickBot="1">
      <c r="C16" s="12" t="s">
        <v>18</v>
      </c>
      <c r="D16" s="16">
        <f>SUM(D11:D15)</f>
        <v>12560.329999999994</v>
      </c>
      <c r="E16" s="16">
        <f>SUM(E11:E15)</f>
        <v>424484.56</v>
      </c>
      <c r="F16" s="16">
        <f>SUM(F11:F15)</f>
        <v>430011.71</v>
      </c>
      <c r="G16" s="16">
        <f>SUM(G11:G15)</f>
        <v>362921.80068000004</v>
      </c>
      <c r="H16" s="16">
        <f>SUM(H11:H15)</f>
        <v>7033.179999999991</v>
      </c>
      <c r="I16" s="12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3337.5499999999593</v>
      </c>
      <c r="E19" s="20">
        <v>124313.02</v>
      </c>
      <c r="F19" s="20">
        <v>123440.73</v>
      </c>
      <c r="G19" s="20">
        <f>+E19</f>
        <v>124313.02</v>
      </c>
      <c r="H19" s="20">
        <f>+D19+E19-F19</f>
        <v>4209.839999999967</v>
      </c>
      <c r="I19" s="88" t="s">
        <v>22</v>
      </c>
    </row>
    <row r="20" spans="3:10" ht="14.25" customHeight="1" thickBot="1">
      <c r="C20" s="12" t="s">
        <v>23</v>
      </c>
      <c r="D20" s="13">
        <v>685.0300000000061</v>
      </c>
      <c r="E20" s="14">
        <v>25768.38</v>
      </c>
      <c r="F20" s="14">
        <v>25580.78</v>
      </c>
      <c r="G20" s="20">
        <v>6519.176383522214</v>
      </c>
      <c r="H20" s="20">
        <f aca="true" t="shared" si="0" ref="H20:H25">+D20+E20-F20</f>
        <v>872.6300000000083</v>
      </c>
      <c r="I20" s="89"/>
      <c r="J20" s="21"/>
    </row>
    <row r="21" spans="3:9" ht="13.5" customHeight="1" thickBot="1">
      <c r="C21" s="17" t="s">
        <v>24</v>
      </c>
      <c r="D21" s="22">
        <v>326.7999999999993</v>
      </c>
      <c r="E21" s="14">
        <v>23410.92</v>
      </c>
      <c r="F21" s="14">
        <v>23410.92</v>
      </c>
      <c r="G21" s="20">
        <v>0</v>
      </c>
      <c r="H21" s="20">
        <f t="shared" si="0"/>
        <v>326.7999999999993</v>
      </c>
      <c r="I21" s="23"/>
    </row>
    <row r="22" spans="3:9" ht="12.75" customHeight="1" hidden="1" thickBot="1">
      <c r="C22" s="12" t="s">
        <v>25</v>
      </c>
      <c r="D22" s="13">
        <v>0</v>
      </c>
      <c r="E22" s="14"/>
      <c r="F22" s="14"/>
      <c r="G22" s="20">
        <f>+E22</f>
        <v>0</v>
      </c>
      <c r="H22" s="20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751.2800000000025</v>
      </c>
      <c r="E23" s="14">
        <v>28032.88</v>
      </c>
      <c r="F23" s="14">
        <v>27834.84</v>
      </c>
      <c r="G23" s="20">
        <v>36952.21373531405</v>
      </c>
      <c r="H23" s="20">
        <f t="shared" si="0"/>
        <v>949.3200000000033</v>
      </c>
      <c r="I23" s="23" t="s">
        <v>28</v>
      </c>
    </row>
    <row r="24" spans="3:9" ht="13.5" customHeight="1" hidden="1" thickBot="1">
      <c r="C24" s="12" t="s">
        <v>29</v>
      </c>
      <c r="D24" s="24">
        <v>0</v>
      </c>
      <c r="E24" s="15"/>
      <c r="F24" s="15"/>
      <c r="G24" s="20">
        <f>+E24</f>
        <v>0</v>
      </c>
      <c r="H24" s="20">
        <f t="shared" si="0"/>
        <v>0</v>
      </c>
      <c r="I24" s="25" t="s">
        <v>30</v>
      </c>
    </row>
    <row r="25" spans="3:9" ht="13.5" customHeight="1" thickBot="1">
      <c r="C25" s="17" t="s">
        <v>31</v>
      </c>
      <c r="D25" s="13">
        <v>500.1999999999971</v>
      </c>
      <c r="E25" s="15">
        <v>20191.16</v>
      </c>
      <c r="F25" s="15">
        <v>20087.7</v>
      </c>
      <c r="G25" s="20">
        <f>+E25</f>
        <v>20191.16</v>
      </c>
      <c r="H25" s="20">
        <f t="shared" si="0"/>
        <v>603.6599999999962</v>
      </c>
      <c r="I25" s="23"/>
    </row>
    <row r="26" spans="3:9" ht="13.5" customHeight="1" thickBot="1">
      <c r="C26" s="12" t="s">
        <v>32</v>
      </c>
      <c r="D26" s="13">
        <v>-918.6000000000004</v>
      </c>
      <c r="E26" s="15">
        <v>5856.86</v>
      </c>
      <c r="F26" s="15">
        <v>4739.91</v>
      </c>
      <c r="G26" s="20">
        <f>+E26</f>
        <v>5856.86</v>
      </c>
      <c r="H26" s="20">
        <f>+D26+E26-F26</f>
        <v>198.34999999999945</v>
      </c>
      <c r="I26" s="25" t="s">
        <v>33</v>
      </c>
    </row>
    <row r="27" spans="3:9" s="26" customFormat="1" ht="13.5" customHeight="1" thickBot="1">
      <c r="C27" s="12" t="s">
        <v>18</v>
      </c>
      <c r="D27" s="16">
        <f>SUM(D19:D26)</f>
        <v>4682.259999999964</v>
      </c>
      <c r="E27" s="16">
        <f>SUM(E19:E26)</f>
        <v>227573.22</v>
      </c>
      <c r="F27" s="16">
        <f>SUM(F19:F26)</f>
        <v>225094.88</v>
      </c>
      <c r="G27" s="16">
        <f>SUM(G19:G26)</f>
        <v>193832.43011883626</v>
      </c>
      <c r="H27" s="16">
        <f>SUM(H19:H26)</f>
        <v>7160.599999999974</v>
      </c>
      <c r="I27" s="24"/>
    </row>
    <row r="28" spans="3:8" ht="21" customHeight="1">
      <c r="C28" s="27" t="s">
        <v>34</v>
      </c>
      <c r="D28" s="27"/>
      <c r="E28" s="27"/>
      <c r="F28" s="27"/>
      <c r="G28" s="27"/>
      <c r="H28" s="28">
        <f>+H16+H27</f>
        <v>14193.779999999966</v>
      </c>
    </row>
    <row r="29" spans="3:8" ht="12.75" hidden="1">
      <c r="C29" s="2"/>
      <c r="D29" s="2"/>
      <c r="E29" s="2"/>
      <c r="F29" s="2"/>
      <c r="G29" s="2"/>
      <c r="H29" s="2"/>
    </row>
    <row r="30" spans="3:4" ht="15" customHeight="1">
      <c r="C30" s="30"/>
      <c r="D30" s="30"/>
    </row>
    <row r="31" spans="4:6" ht="12.75" customHeight="1">
      <c r="D31" s="31"/>
      <c r="E31" s="31"/>
      <c r="F31" s="31"/>
    </row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2" customWidth="1"/>
    <col min="2" max="2" width="12.50390625" style="32" customWidth="1"/>
    <col min="3" max="3" width="13.375" style="32" hidden="1" customWidth="1"/>
    <col min="4" max="4" width="12.125" style="32" customWidth="1"/>
    <col min="5" max="5" width="13.50390625" style="32" customWidth="1"/>
    <col min="6" max="6" width="13.375" style="32" customWidth="1"/>
    <col min="7" max="7" width="14.375" style="32" customWidth="1"/>
    <col min="8" max="8" width="15.125" style="32" customWidth="1"/>
    <col min="9" max="9" width="13.625" style="32" customWidth="1"/>
    <col min="10" max="16384" width="8.875" style="32" customWidth="1"/>
  </cols>
  <sheetData>
    <row r="1" spans="1:9" ht="14.25">
      <c r="A1" s="98" t="s">
        <v>35</v>
      </c>
      <c r="B1" s="98"/>
      <c r="C1" s="98"/>
      <c r="D1" s="98"/>
      <c r="E1" s="98"/>
      <c r="F1" s="98"/>
      <c r="G1" s="98"/>
      <c r="H1" s="98"/>
      <c r="I1" s="98"/>
    </row>
    <row r="2" spans="1:9" ht="14.25">
      <c r="A2" s="98" t="s">
        <v>36</v>
      </c>
      <c r="B2" s="98"/>
      <c r="C2" s="98"/>
      <c r="D2" s="98"/>
      <c r="E2" s="98"/>
      <c r="F2" s="98"/>
      <c r="G2" s="98"/>
      <c r="H2" s="98"/>
      <c r="I2" s="98"/>
    </row>
    <row r="3" spans="1:9" ht="14.25">
      <c r="A3" s="98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7">
      <c r="A4" s="33" t="s">
        <v>38</v>
      </c>
      <c r="B4" s="33" t="s">
        <v>39</v>
      </c>
      <c r="C4" s="33" t="s">
        <v>40</v>
      </c>
      <c r="D4" s="33" t="s">
        <v>41</v>
      </c>
      <c r="E4" s="33" t="s">
        <v>42</v>
      </c>
      <c r="F4" s="34" t="s">
        <v>43</v>
      </c>
      <c r="G4" s="34" t="s">
        <v>44</v>
      </c>
      <c r="H4" s="33" t="s">
        <v>45</v>
      </c>
      <c r="I4" s="33" t="s">
        <v>46</v>
      </c>
    </row>
    <row r="5" spans="1:9" ht="14.25">
      <c r="A5" s="35" t="s">
        <v>47</v>
      </c>
      <c r="B5" s="36">
        <v>-89.13305</v>
      </c>
      <c r="C5" s="36"/>
      <c r="D5" s="36">
        <v>25.76838</v>
      </c>
      <c r="E5" s="36">
        <v>25.58078</v>
      </c>
      <c r="F5" s="36">
        <v>0</v>
      </c>
      <c r="G5" s="36">
        <v>6.51918</v>
      </c>
      <c r="H5" s="36">
        <v>0.87263</v>
      </c>
      <c r="I5" s="36">
        <f>B5+D5+F5-G5</f>
        <v>-69.88385</v>
      </c>
    </row>
    <row r="7" ht="14.25">
      <c r="A7" s="32" t="s">
        <v>48</v>
      </c>
    </row>
    <row r="8" spans="1:6" ht="14.25">
      <c r="A8" s="37" t="s">
        <v>49</v>
      </c>
      <c r="D8" s="38"/>
      <c r="E8" s="38"/>
      <c r="F8" s="38"/>
    </row>
    <row r="9" spans="1:6" ht="14.25">
      <c r="A9" s="32" t="s">
        <v>50</v>
      </c>
      <c r="D9" s="38"/>
      <c r="E9" s="38"/>
      <c r="F9" s="38"/>
    </row>
    <row r="10" spans="1:6" ht="14.25">
      <c r="A10" s="32" t="s">
        <v>51</v>
      </c>
      <c r="D10" s="38"/>
      <c r="E10" s="38"/>
      <c r="F10" s="38"/>
    </row>
    <row r="11" spans="4:6" ht="14.25">
      <c r="D11" s="38"/>
      <c r="E11" s="38"/>
      <c r="F11" s="38"/>
    </row>
    <row r="12" spans="4:6" ht="14.25">
      <c r="D12" s="38"/>
      <c r="E12" s="38"/>
      <c r="F12" s="38"/>
    </row>
    <row r="13" spans="4:6" ht="14.25">
      <c r="D13" s="38"/>
      <c r="E13" s="38"/>
      <c r="F13" s="38"/>
    </row>
    <row r="14" spans="4:6" ht="14.25">
      <c r="D14" s="38"/>
      <c r="E14" s="38"/>
      <c r="F14" s="38"/>
    </row>
    <row r="15" spans="4:6" ht="14.25">
      <c r="D15" s="38"/>
      <c r="E15" s="38"/>
      <c r="F15" s="38"/>
    </row>
    <row r="16" spans="4:6" ht="14.25">
      <c r="D16" s="38"/>
      <c r="E16" s="38"/>
      <c r="F16" s="38"/>
    </row>
    <row r="17" spans="4:6" ht="14.25">
      <c r="D17" s="38"/>
      <c r="E17" s="38"/>
      <c r="F17" s="38"/>
    </row>
    <row r="22" spans="4:6" ht="14.25">
      <c r="D22" s="38"/>
      <c r="E22" s="38"/>
      <c r="F22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23.625" style="0" customWidth="1"/>
    <col min="6" max="6" width="26.50390625" style="0" customWidth="1"/>
    <col min="7" max="7" width="11.375" style="0" customWidth="1"/>
  </cols>
  <sheetData>
    <row r="1" spans="1:7" ht="30.75" customHeight="1">
      <c r="A1" s="99" t="s">
        <v>52</v>
      </c>
      <c r="B1" s="99"/>
      <c r="C1" s="99"/>
      <c r="D1" s="99"/>
      <c r="E1" s="99"/>
      <c r="F1" s="99"/>
      <c r="G1" s="99"/>
    </row>
    <row r="2" spans="1:7" ht="29.25" customHeight="1">
      <c r="A2" s="99"/>
      <c r="B2" s="99"/>
      <c r="C2" s="99"/>
      <c r="D2" s="99"/>
      <c r="E2" s="99"/>
      <c r="F2" s="99"/>
      <c r="G2" s="99"/>
    </row>
    <row r="3" spans="1:7" ht="13.5" hidden="1" thickBot="1">
      <c r="A3" s="39"/>
      <c r="B3" s="40"/>
      <c r="C3" s="41"/>
      <c r="D3" s="40"/>
      <c r="E3" s="40"/>
      <c r="F3" s="100" t="s">
        <v>53</v>
      </c>
      <c r="G3" s="101"/>
    </row>
    <row r="4" spans="1:7" ht="12.75" hidden="1">
      <c r="A4" s="42" t="s">
        <v>54</v>
      </c>
      <c r="B4" s="43" t="s">
        <v>55</v>
      </c>
      <c r="C4" s="42" t="s">
        <v>56</v>
      </c>
      <c r="D4" s="43" t="s">
        <v>57</v>
      </c>
      <c r="E4" s="44" t="s">
        <v>58</v>
      </c>
      <c r="F4" s="44"/>
      <c r="G4" s="44"/>
    </row>
    <row r="5" spans="1:7" ht="12.75" hidden="1">
      <c r="A5" s="42" t="s">
        <v>59</v>
      </c>
      <c r="B5" s="43"/>
      <c r="C5" s="45"/>
      <c r="D5" s="43" t="s">
        <v>60</v>
      </c>
      <c r="E5" s="43" t="s">
        <v>61</v>
      </c>
      <c r="F5" s="43" t="s">
        <v>62</v>
      </c>
      <c r="G5" s="43" t="s">
        <v>63</v>
      </c>
    </row>
    <row r="6" spans="1:7" ht="12.75" hidden="1">
      <c r="A6" s="42"/>
      <c r="B6" s="43"/>
      <c r="C6" s="45"/>
      <c r="D6" s="43" t="s">
        <v>64</v>
      </c>
      <c r="E6" s="43"/>
      <c r="F6" s="43" t="s">
        <v>65</v>
      </c>
      <c r="G6" s="43" t="s">
        <v>66</v>
      </c>
    </row>
    <row r="7" spans="1:7" ht="12.75" hidden="1">
      <c r="A7" s="46"/>
      <c r="B7" s="47"/>
      <c r="C7" s="48"/>
      <c r="D7" s="47"/>
      <c r="E7" s="47"/>
      <c r="F7" s="47"/>
      <c r="G7" s="43" t="s">
        <v>67</v>
      </c>
    </row>
    <row r="8" spans="1:7" ht="13.5" hidden="1" thickBot="1">
      <c r="A8" s="49"/>
      <c r="B8" s="50"/>
      <c r="C8" s="51"/>
      <c r="D8" s="50"/>
      <c r="E8" s="50"/>
      <c r="F8" s="50"/>
      <c r="G8" s="50"/>
    </row>
    <row r="9" spans="1:7" ht="12.75" hidden="1">
      <c r="A9" s="40"/>
      <c r="B9" s="52"/>
      <c r="C9" s="41"/>
      <c r="D9" s="40"/>
      <c r="E9" s="40"/>
      <c r="F9" s="40"/>
      <c r="G9" s="52"/>
    </row>
    <row r="10" spans="1:7" ht="12.75" hidden="1">
      <c r="A10" s="43">
        <v>1</v>
      </c>
      <c r="B10" s="53" t="s">
        <v>68</v>
      </c>
      <c r="C10" s="42"/>
      <c r="D10" s="43"/>
      <c r="E10" s="54"/>
      <c r="F10" s="54"/>
      <c r="G10" s="55">
        <f>+E10-F10</f>
        <v>0</v>
      </c>
    </row>
    <row r="11" spans="1:7" ht="12.75" hidden="1">
      <c r="A11" s="43"/>
      <c r="B11" s="53"/>
      <c r="C11" s="45"/>
      <c r="D11" s="43"/>
      <c r="E11" s="54"/>
      <c r="F11" s="55"/>
      <c r="G11" s="55">
        <f>+E11-F11</f>
        <v>0</v>
      </c>
    </row>
    <row r="12" spans="1:7" ht="12.75" hidden="1">
      <c r="A12" s="43"/>
      <c r="B12" s="53"/>
      <c r="C12" s="42"/>
      <c r="D12" s="43"/>
      <c r="E12" s="54"/>
      <c r="F12" s="54"/>
      <c r="G12" s="55"/>
    </row>
    <row r="13" spans="1:7" ht="12.75" hidden="1">
      <c r="A13" s="43"/>
      <c r="B13" s="53"/>
      <c r="C13" s="56" t="s">
        <v>69</v>
      </c>
      <c r="D13" s="57"/>
      <c r="E13" s="58">
        <f>SUM(E10:E12)</f>
        <v>0</v>
      </c>
      <c r="F13" s="58">
        <f>SUM(F10:F12)</f>
        <v>0</v>
      </c>
      <c r="G13" s="58">
        <f>SUM(G10:G12)</f>
        <v>0</v>
      </c>
    </row>
    <row r="14" spans="1:7" ht="13.5" hidden="1" thickBot="1">
      <c r="A14" s="59"/>
      <c r="B14" s="60"/>
      <c r="C14" s="61"/>
      <c r="D14" s="62"/>
      <c r="E14" s="63"/>
      <c r="F14" s="63"/>
      <c r="G14" s="64"/>
    </row>
    <row r="15" spans="1:7" ht="12.75" hidden="1">
      <c r="A15" s="40"/>
      <c r="B15" s="52"/>
      <c r="C15" s="65"/>
      <c r="D15" s="66"/>
      <c r="E15" s="67"/>
      <c r="F15" s="68"/>
      <c r="G15" s="68"/>
    </row>
    <row r="16" spans="1:7" ht="12.75" hidden="1">
      <c r="A16" s="47"/>
      <c r="B16" s="69" t="s">
        <v>18</v>
      </c>
      <c r="C16" s="70"/>
      <c r="D16" s="45"/>
      <c r="E16" s="71">
        <f>E13</f>
        <v>0</v>
      </c>
      <c r="F16" s="72">
        <f>+F13</f>
        <v>0</v>
      </c>
      <c r="G16" s="73">
        <f>+E16-F16</f>
        <v>0</v>
      </c>
    </row>
    <row r="17" spans="1:7" ht="13.5" hidden="1" thickBot="1">
      <c r="A17" s="50"/>
      <c r="B17" s="74"/>
      <c r="C17" s="75"/>
      <c r="D17" s="76"/>
      <c r="E17" s="62"/>
      <c r="F17" s="77"/>
      <c r="G17" s="77"/>
    </row>
    <row r="19" spans="1:7" ht="45.75" customHeight="1">
      <c r="A19" s="78" t="s">
        <v>70</v>
      </c>
      <c r="B19" s="78" t="s">
        <v>71</v>
      </c>
      <c r="C19" s="78" t="s">
        <v>72</v>
      </c>
      <c r="D19" s="78" t="s">
        <v>73</v>
      </c>
      <c r="E19" s="79" t="s">
        <v>74</v>
      </c>
      <c r="F19" s="78" t="s">
        <v>75</v>
      </c>
      <c r="G19" s="80"/>
    </row>
    <row r="20" spans="1:7" ht="15">
      <c r="A20" s="81">
        <v>1</v>
      </c>
      <c r="B20" s="82">
        <v>326.7999999999993</v>
      </c>
      <c r="C20" s="82">
        <v>23410.92</v>
      </c>
      <c r="D20" s="82">
        <v>23410.92</v>
      </c>
      <c r="E20" s="82">
        <v>10407.289999999999</v>
      </c>
      <c r="F20" s="82">
        <f>+B20+C20-D20</f>
        <v>326.7999999999993</v>
      </c>
      <c r="G20" s="83"/>
    </row>
    <row r="22" spans="1:5" ht="57" customHeight="1">
      <c r="A22" s="78" t="s">
        <v>70</v>
      </c>
      <c r="B22" s="78" t="s">
        <v>76</v>
      </c>
      <c r="C22" s="78" t="s">
        <v>77</v>
      </c>
      <c r="D22" s="78" t="s">
        <v>78</v>
      </c>
      <c r="E22" s="78" t="s">
        <v>79</v>
      </c>
    </row>
    <row r="23" spans="1:5" ht="15">
      <c r="A23" s="84">
        <v>1</v>
      </c>
      <c r="B23" s="85">
        <v>41560.18999999999</v>
      </c>
      <c r="C23" s="85">
        <f>+D20+E20</f>
        <v>33818.21</v>
      </c>
      <c r="D23" s="85">
        <v>0</v>
      </c>
      <c r="E23" s="85">
        <f>+B23+C23-D23</f>
        <v>75378.4</v>
      </c>
    </row>
    <row r="24" spans="1:5" ht="12.75">
      <c r="A24" s="48"/>
      <c r="B24" s="48"/>
      <c r="C24" s="86"/>
      <c r="D24" s="86"/>
      <c r="E24" s="45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2014-06-26T12:10:28Z</dcterms:created>
  <dcterms:modified xsi:type="dcterms:W3CDTF">2014-07-04T07:32:55Z</dcterms:modified>
  <cp:category/>
  <cp:version/>
  <cp:contentType/>
  <cp:contentStatus/>
</cp:coreProperties>
</file>