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<sst xmlns="http://schemas.openxmlformats.org/spreadsheetml/2006/main" count="69" uniqueCount="61">
  <si>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</si>
  <si>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</si>
  <si>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</si>
  <si>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</si>
  <si>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</si>
  <si>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</si>
  <si>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</si>
  <si>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</si>
  <si>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</si>
  <si>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</si>
  <si>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</si>
  <si>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</si>
  <si>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</si>
  <si>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</si>
  <si>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</si>
  <si>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</si>
  <si>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</si>
  <si>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</si>
  <si>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</si>
  <si>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</si>
  <si>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</si>
  <si>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</si>
  <si>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</si>
  <si>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</si>
  <si>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</si>
  <si>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</si>
  <si>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</si>
  <si>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</si>
  <si>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</si>
  <si>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</si>
  <si>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</si>
  <si>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</si>
  <si>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</si>
  <si>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</si>
  <si>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</si>
  <si>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</si>
  <si>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Н/2008-34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</si>
  <si>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</si>
  <si>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</si>
  <si>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</si>
  <si>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</si>
  <si>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</si>
  <si>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</si>
  <si>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72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</si>
  <si>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</si>
  <si>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</si>
  <si>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</si>
  <si>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</si>
  <si>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</si>
  <si>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72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</si>
  <si>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</si>
  <si>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</si>
  <si>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94,29 </t>
    </r>
    <r>
      <rPr>
        <sz val="10"/>
        <rFont val="Arial Cyr"/>
        <family val="0"/>
      </rPr>
      <t>тыс.рублей, в том числе:</t>
    </r>
  </si>
  <si>
    <t>отмостка - 79.54 т.р.</t>
  </si>
  <si>
    <t>очистка кровли от снега - 14,75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</si>
  <si>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мкр. Черная Речка, д. 72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</si>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</sst>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6" t="s">
        <v>1</v>
      </c>
      <c r="D5" s="56"/>
      <c r="E5" s="56"/>
      <c r="F5" s="56"/>
      <c r="G5" s="56"/>
      <c r="H5" s="56"/>
      <c r="I5" s="56"/>
    </row>
    <row r="6" spans="3:9" ht="12.75">
      <c r="C6" s="57" t="s">
        <v>2</v>
      </c>
      <c r="D6" s="57"/>
      <c r="E6" s="57"/>
      <c r="F6" s="57"/>
      <c r="G6" s="57"/>
      <c r="H6" s="57"/>
      <c r="I6" s="57"/>
    </row>
    <row r="7" spans="3:9" ht="12.75">
      <c r="C7" s="57" t="s">
        <v>43</v>
      </c>
      <c r="D7" s="57"/>
      <c r="E7" s="57"/>
      <c r="F7" s="57"/>
      <c r="G7" s="57"/>
      <c r="H7" s="57"/>
      <c r="I7" s="57"/>
    </row>
    <row r="8" spans="3:9" ht="6" customHeight="1" thickBot="1">
      <c r="C8" s="58"/>
      <c r="D8" s="58"/>
      <c r="E8" s="58"/>
      <c r="F8" s="58"/>
      <c r="G8" s="58"/>
      <c r="H8" s="58"/>
      <c r="I8" s="58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9" ht="13.5" customHeight="1" thickBot="1">
      <c r="C10" s="59" t="s">
        <v>6</v>
      </c>
      <c r="D10" s="53"/>
      <c r="E10" s="53"/>
      <c r="F10" s="53"/>
      <c r="G10" s="53"/>
      <c r="H10" s="53"/>
      <c r="I10" s="60"/>
    </row>
    <row r="11" spans="3:9" ht="13.5" customHeight="1" thickBot="1">
      <c r="C11" s="12" t="s">
        <v>7</v>
      </c>
      <c r="D11" s="13">
        <v>3852.5499999999884</v>
      </c>
      <c r="E11" s="14">
        <f>85538.95+122439.9</f>
        <v>207978.84999999998</v>
      </c>
      <c r="F11" s="14">
        <f>89310.65+121439.77</f>
        <v>210750.41999999998</v>
      </c>
      <c r="G11" s="14">
        <v>268023.66</v>
      </c>
      <c r="H11" s="14">
        <f>+D11+E11-F11</f>
        <v>1080.9799999999814</v>
      </c>
      <c r="I11" s="61" t="s">
        <v>35</v>
      </c>
    </row>
    <row r="12" spans="3:9" ht="13.5" customHeight="1" thickBot="1">
      <c r="C12" s="12" t="s">
        <v>8</v>
      </c>
      <c r="D12" s="13">
        <v>2784.190000000017</v>
      </c>
      <c r="E12" s="15">
        <f>28056.06+455.46+54016.69-5114.61</f>
        <v>77413.6</v>
      </c>
      <c r="F12" s="15">
        <f>31295.71+47125.12</f>
        <v>78420.83</v>
      </c>
      <c r="G12" s="14">
        <v>107720.19</v>
      </c>
      <c r="H12" s="14">
        <f>+D12+E12-F12</f>
        <v>1776.960000000021</v>
      </c>
      <c r="I12" s="62"/>
    </row>
    <row r="13" spans="3:9" ht="13.5" customHeight="1" thickBot="1">
      <c r="C13" s="12" t="s">
        <v>9</v>
      </c>
      <c r="D13" s="13">
        <v>3152.880000000012</v>
      </c>
      <c r="E13" s="15">
        <f>34237.48-2182.94+23175.29+185.17</f>
        <v>55415</v>
      </c>
      <c r="F13" s="15">
        <f>32314.76+26513.34</f>
        <v>58828.1</v>
      </c>
      <c r="G13" s="14">
        <f>E13</f>
        <v>55415</v>
      </c>
      <c r="H13" s="14">
        <f>+D13+E13-F13</f>
        <v>-260.2199999999866</v>
      </c>
      <c r="I13" s="62"/>
    </row>
    <row r="14" spans="3:9" ht="13.5" customHeight="1" thickBot="1">
      <c r="C14" s="12" t="s">
        <v>10</v>
      </c>
      <c r="D14" s="13">
        <v>1420.5699999999997</v>
      </c>
      <c r="E14" s="15">
        <f>11533.65-937.19+7806.41+264.09+7129.71-673.99+3613.12+58.66</f>
        <v>28794.459999999995</v>
      </c>
      <c r="F14" s="15">
        <f>10683.81+9132.52+4030.33+6201.26</f>
        <v>30047.920000000006</v>
      </c>
      <c r="G14" s="14">
        <f>E14</f>
        <v>28794.459999999995</v>
      </c>
      <c r="H14" s="14">
        <f>+D14+E14-F14</f>
        <v>167.10999999998967</v>
      </c>
      <c r="I14" s="63"/>
    </row>
    <row r="15" spans="3:9" ht="13.5" customHeight="1" thickBot="1">
      <c r="C15" s="12" t="s">
        <v>11</v>
      </c>
      <c r="D15" s="16">
        <f>SUM(D11:D14)</f>
        <v>11210.190000000017</v>
      </c>
      <c r="E15" s="16">
        <f>SUM(E11:E14)</f>
        <v>369601.91</v>
      </c>
      <c r="F15" s="16">
        <f>SUM(F11:F14)</f>
        <v>378047.26999999996</v>
      </c>
      <c r="G15" s="16">
        <f>SUM(G11:G14)</f>
        <v>459953.31</v>
      </c>
      <c r="H15" s="16">
        <f>SUM(H11:H14)</f>
        <v>2764.8300000000054</v>
      </c>
      <c r="I15" s="17"/>
    </row>
    <row r="16" spans="3:9" ht="13.5" customHeight="1" thickBot="1">
      <c r="C16" s="53" t="s">
        <v>12</v>
      </c>
      <c r="D16" s="53"/>
      <c r="E16" s="53"/>
      <c r="F16" s="53"/>
      <c r="G16" s="53"/>
      <c r="H16" s="53"/>
      <c r="I16" s="53"/>
    </row>
    <row r="17" spans="3:9" ht="38.25" customHeight="1" thickBot="1">
      <c r="C17" s="18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19" t="s">
        <v>13</v>
      </c>
    </row>
    <row r="18" spans="3:9" ht="13.5" customHeight="1" thickBot="1">
      <c r="C18" s="9" t="s">
        <v>14</v>
      </c>
      <c r="D18" s="20">
        <v>2279.959999999992</v>
      </c>
      <c r="E18" s="21">
        <v>120149</v>
      </c>
      <c r="F18" s="21">
        <v>119439.18</v>
      </c>
      <c r="G18" s="21">
        <f>+E18</f>
        <v>120149</v>
      </c>
      <c r="H18" s="21">
        <f>+D18+E18-F18</f>
        <v>2989.779999999999</v>
      </c>
      <c r="I18" s="54" t="s">
        <v>36</v>
      </c>
    </row>
    <row r="19" spans="3:10" ht="14.25" customHeight="1" thickBot="1">
      <c r="C19" s="12" t="s">
        <v>15</v>
      </c>
      <c r="D19" s="13">
        <v>381.71000000000276</v>
      </c>
      <c r="E19" s="14">
        <v>22104.47</v>
      </c>
      <c r="F19" s="14">
        <v>21866.44</v>
      </c>
      <c r="G19" s="21">
        <v>94294.62</v>
      </c>
      <c r="H19" s="21">
        <f>+D19+E19-F19</f>
        <v>619.7400000000052</v>
      </c>
      <c r="I19" s="55"/>
      <c r="J19" s="22"/>
    </row>
    <row r="20" spans="3:9" ht="13.5" customHeight="1" thickBot="1">
      <c r="C20" s="18" t="s">
        <v>16</v>
      </c>
      <c r="D20" s="23">
        <v>588.2800000000025</v>
      </c>
      <c r="E20" s="14">
        <v>22570.27</v>
      </c>
      <c r="F20" s="14">
        <v>22351.01</v>
      </c>
      <c r="G20" s="21"/>
      <c r="H20" s="21">
        <f>+D20+E20-F20</f>
        <v>807.5400000000045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>+D21+E21-F21</f>
        <v>0</v>
      </c>
      <c r="I21" s="24" t="s">
        <v>37</v>
      </c>
    </row>
    <row r="22" spans="3:9" ht="13.5" customHeight="1" thickBot="1">
      <c r="C22" s="12" t="s">
        <v>18</v>
      </c>
      <c r="D22" s="13">
        <v>496.1700000000019</v>
      </c>
      <c r="E22" s="14">
        <v>26541.36</v>
      </c>
      <c r="F22" s="14">
        <v>26363.33</v>
      </c>
      <c r="G22" s="21">
        <v>37243.84</v>
      </c>
      <c r="H22" s="21">
        <f>+D22+E22-F22</f>
        <v>674.2000000000007</v>
      </c>
      <c r="I22" s="24" t="s">
        <v>19</v>
      </c>
    </row>
    <row r="23" spans="3:9" ht="13.5" customHeight="1" hidden="1">
      <c r="C23" s="12" t="s">
        <v>20</v>
      </c>
      <c r="D23" s="25"/>
      <c r="E23" s="15"/>
      <c r="F23" s="15"/>
      <c r="G23" s="21">
        <f>+E23</f>
        <v>0</v>
      </c>
      <c r="H23" s="15"/>
      <c r="I23" s="43" t="s">
        <v>38</v>
      </c>
    </row>
    <row r="24" spans="3:9" ht="13.5" customHeight="1" thickBot="1">
      <c r="C24" s="18" t="s">
        <v>21</v>
      </c>
      <c r="D24" s="13">
        <v>451.8899999999994</v>
      </c>
      <c r="E24" s="15">
        <v>17209.57</v>
      </c>
      <c r="F24" s="15">
        <v>17198</v>
      </c>
      <c r="G24" s="21">
        <f>+E24</f>
        <v>17209.57</v>
      </c>
      <c r="H24" s="21">
        <f>+D24+E24-F24</f>
        <v>463.4599999999991</v>
      </c>
      <c r="I24" s="24"/>
    </row>
    <row r="25" spans="3:9" ht="13.5" customHeight="1" thickBot="1">
      <c r="C25" s="12" t="s">
        <v>22</v>
      </c>
      <c r="D25" s="13">
        <v>103.39999999999964</v>
      </c>
      <c r="E25" s="15">
        <v>5561.71</v>
      </c>
      <c r="F25" s="15">
        <v>9036.25</v>
      </c>
      <c r="G25" s="21">
        <f>+E25</f>
        <v>5561.71</v>
      </c>
      <c r="H25" s="21">
        <f>+D25+E25-F25</f>
        <v>-3371.1400000000003</v>
      </c>
      <c r="I25" s="43" t="s">
        <v>39</v>
      </c>
    </row>
    <row r="26" spans="3:9" s="26" customFormat="1" ht="13.5" customHeight="1" thickBot="1">
      <c r="C26" s="12" t="s">
        <v>11</v>
      </c>
      <c r="D26" s="16">
        <f>SUM(D18:D25)</f>
        <v>4301.409999999998</v>
      </c>
      <c r="E26" s="16">
        <f>SUM(E18:E25)</f>
        <v>214136.37999999998</v>
      </c>
      <c r="F26" s="16">
        <f>SUM(F18:F25)</f>
        <v>216254.21000000002</v>
      </c>
      <c r="G26" s="16">
        <f>SUM(G18:G25)</f>
        <v>274458.74</v>
      </c>
      <c r="H26" s="16">
        <f>SUM(H18:H25)</f>
        <v>2183.580000000008</v>
      </c>
      <c r="I26" s="25"/>
    </row>
    <row r="27" spans="3:8" ht="21" customHeight="1">
      <c r="C27" s="28" t="s">
        <v>48</v>
      </c>
      <c r="D27" s="28"/>
      <c r="E27" s="28"/>
      <c r="F27" s="28"/>
      <c r="G27" s="28"/>
      <c r="H27" s="29">
        <f>+H15+H26</f>
        <v>4948.4100000000135</v>
      </c>
    </row>
    <row r="28" spans="3:4" ht="15">
      <c r="C28" s="48"/>
      <c r="D28" s="48"/>
    </row>
    <row r="29" ht="26.25" customHeight="1">
      <c r="C29" s="49"/>
    </row>
    <row r="30" spans="3:8" ht="12.75" hidden="1">
      <c r="C30" s="2"/>
      <c r="D30" s="2"/>
      <c r="E30" s="2"/>
      <c r="F30" s="2"/>
      <c r="G30" s="2"/>
      <c r="H30" s="2"/>
    </row>
    <row r="31" spans="3:6" ht="15" customHeight="1">
      <c r="C31" s="48"/>
      <c r="D31" s="50"/>
      <c r="E31" s="50"/>
      <c r="F31" s="50"/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4" t="s">
        <v>23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24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4" t="s">
        <v>49</v>
      </c>
      <c r="B3" s="64"/>
      <c r="C3" s="64"/>
      <c r="D3" s="64"/>
      <c r="E3" s="64"/>
      <c r="F3" s="64"/>
      <c r="G3" s="64"/>
      <c r="H3" s="64"/>
      <c r="I3" s="64"/>
    </row>
    <row r="4" spans="1:9" ht="51">
      <c r="A4" s="44" t="s">
        <v>25</v>
      </c>
      <c r="B4" s="44" t="s">
        <v>50</v>
      </c>
      <c r="C4" s="45" t="s">
        <v>40</v>
      </c>
      <c r="D4" s="45" t="s">
        <v>26</v>
      </c>
      <c r="E4" s="45" t="s">
        <v>27</v>
      </c>
      <c r="F4" s="45" t="s">
        <v>28</v>
      </c>
      <c r="G4" s="45" t="s">
        <v>29</v>
      </c>
      <c r="H4" s="44" t="s">
        <v>51</v>
      </c>
      <c r="I4" s="44" t="s">
        <v>30</v>
      </c>
    </row>
    <row r="5" spans="1:9" ht="15">
      <c r="A5" s="46" t="s">
        <v>31</v>
      </c>
      <c r="B5" s="47">
        <v>-16.22959000000001</v>
      </c>
      <c r="C5" s="47">
        <v>32.89528</v>
      </c>
      <c r="D5" s="47">
        <v>22.10447</v>
      </c>
      <c r="E5" s="47">
        <v>21.86644</v>
      </c>
      <c r="F5" s="47">
        <v>0</v>
      </c>
      <c r="G5" s="47">
        <v>94.29462</v>
      </c>
      <c r="H5" s="47">
        <v>0.61974</v>
      </c>
      <c r="I5" s="47">
        <f>B5+D5+F5-G5</f>
        <v>-88.41974</v>
      </c>
    </row>
    <row r="7" ht="15">
      <c r="A7" t="s">
        <v>52</v>
      </c>
    </row>
    <row r="8" spans="1:6" ht="15">
      <c r="A8" s="51" t="s">
        <v>53</v>
      </c>
      <c r="D8" s="32"/>
      <c r="E8" s="32"/>
      <c r="F8" s="32"/>
    </row>
    <row r="9" spans="1:6" ht="12.75">
      <c r="A9" t="s">
        <v>54</v>
      </c>
      <c r="D9" s="32"/>
      <c r="E9" s="32"/>
      <c r="F9" s="32"/>
    </row>
    <row r="10" spans="4:6" ht="12.75">
      <c r="D10" s="32"/>
      <c r="E10" s="32"/>
      <c r="F10" s="3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5" t="s">
        <v>55</v>
      </c>
      <c r="B1" s="65"/>
      <c r="C1" s="65"/>
      <c r="D1" s="65"/>
      <c r="E1" s="65"/>
      <c r="F1" s="65"/>
      <c r="G1" s="65"/>
      <c r="H1" s="30"/>
    </row>
    <row r="2" spans="1:7" ht="29.25" customHeight="1" thickBot="1">
      <c r="A2" s="66"/>
      <c r="B2" s="66"/>
      <c r="C2" s="66"/>
      <c r="D2" s="66"/>
      <c r="E2" s="66"/>
      <c r="F2" s="66"/>
      <c r="G2" s="66"/>
    </row>
    <row r="3" spans="1:8" ht="12.75">
      <c r="A3" s="32"/>
      <c r="B3" s="32"/>
      <c r="C3" s="33"/>
      <c r="D3" s="33"/>
      <c r="E3" s="31"/>
      <c r="F3" s="31"/>
      <c r="G3" s="31"/>
      <c r="H3" s="31"/>
    </row>
    <row r="4" spans="1:7" ht="63.75" customHeight="1">
      <c r="A4" s="34" t="s">
        <v>32</v>
      </c>
      <c r="B4" s="34" t="s">
        <v>41</v>
      </c>
      <c r="C4" s="34" t="s">
        <v>56</v>
      </c>
      <c r="D4" s="34" t="s">
        <v>57</v>
      </c>
      <c r="E4" s="35" t="s">
        <v>33</v>
      </c>
      <c r="F4" s="34" t="s">
        <v>58</v>
      </c>
      <c r="G4" s="36"/>
    </row>
    <row r="5" spans="1:8" ht="15">
      <c r="A5" s="37">
        <v>1</v>
      </c>
      <c r="B5" s="38">
        <v>588.2800000000025</v>
      </c>
      <c r="C5" s="38">
        <v>22570.27</v>
      </c>
      <c r="D5" s="38">
        <v>22351.01</v>
      </c>
      <c r="E5" s="38">
        <v>10717.32</v>
      </c>
      <c r="F5" s="38">
        <f>+B5+C5-D5</f>
        <v>807.5400000000045</v>
      </c>
      <c r="G5" s="39"/>
      <c r="H5" s="31"/>
    </row>
    <row r="6" spans="1:8" ht="15">
      <c r="A6" s="40"/>
      <c r="B6" s="39"/>
      <c r="C6" s="39"/>
      <c r="D6" s="39"/>
      <c r="E6" s="39"/>
      <c r="F6" s="39"/>
      <c r="G6" s="39"/>
      <c r="H6" s="31"/>
    </row>
    <row r="7" spans="1:5" ht="90">
      <c r="A7" s="34" t="s">
        <v>32</v>
      </c>
      <c r="B7" s="34" t="s">
        <v>42</v>
      </c>
      <c r="C7" s="34" t="s">
        <v>59</v>
      </c>
      <c r="D7" s="34" t="s">
        <v>34</v>
      </c>
      <c r="E7" s="34" t="s">
        <v>60</v>
      </c>
    </row>
    <row r="8" spans="1:8" ht="15">
      <c r="A8" s="41">
        <v>1</v>
      </c>
      <c r="B8" s="42">
        <v>-19565.82</v>
      </c>
      <c r="C8" s="42">
        <f>+D5+E5</f>
        <v>33068.33</v>
      </c>
      <c r="D8" s="42">
        <v>0</v>
      </c>
      <c r="E8" s="42">
        <f>+B8+C8-D8</f>
        <v>13502.510000000002</v>
      </c>
      <c r="F8" s="31"/>
      <c r="G8" s="31"/>
      <c r="H8" s="31"/>
    </row>
    <row r="9" spans="1:8" ht="12.75">
      <c r="A9" s="32"/>
      <c r="B9" s="32"/>
      <c r="C9" s="33"/>
      <c r="D9" s="33"/>
      <c r="E9" s="31"/>
      <c r="F9" s="31"/>
      <c r="G9" s="31"/>
      <c r="H9" s="31"/>
    </row>
    <row r="19" ht="12.75">
      <c r="E19" s="52"/>
    </row>
  </sheetData>
  <sheetProtection/>
  <mergeCells count="1">
    <mergeCell ref="A1:G2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2011-03-25T07:37:13Z</dcterms:created>
  <dcterms:modified xsi:type="dcterms:W3CDTF">2013-04-16T12:29:12Z</dcterms:modified>
  <cp:category/>
  <cp:version/>
  <cp:contentType/>
  <cp:contentStatus/>
</cp:coreProperties>
</file>