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<sst xmlns="http://schemas.openxmlformats.org/spreadsheetml/2006/main" count="92" uniqueCount="83">
  <si>
    <t>Отчет о реализации программы капитального ремонта жилого фонда ООО "УЮТ-СЕРВИС" за период с 01 января 2015г. по 31 декабря 2015г.  по адресу мкр.Сертолово-2, ул. Березовая,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</si>
  <si>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</si>
  <si>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</si>
  <si>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</si>
  <si>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</si>
  <si>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</si>
  <si>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</si>
  <si>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</si>
  <si>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</si>
  <si>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</si>
  <si>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</si>
  <si>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</si>
  <si>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</si>
  <si>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</si>
  <si>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</si>
  <si>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</si>
  <si>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ул.Березовая,д.9</t>
  </si>
  <si>
    <t>Всего</t>
  </si>
  <si>
    <t>Итого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</si>
  <si>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</si>
  <si>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</si>
  <si>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</si>
  <si>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</si>
  <si>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</si>
  <si>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</si>
  <si>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</si>
  <si>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</si>
  <si>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</si>
  <si>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</si>
  <si>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«УЮТ-СЕРВИС»</t>
  </si>
  <si>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</si>
  <si>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</si>
  <si>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</si>
  <si>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Березовая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</si>
  <si>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</si>
  <si>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</si>
  <si>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</si>
  <si>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</si>
  <si>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</si>
  <si>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</si>
  <si>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</si>
  <si>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</si>
  <si>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</si>
  <si>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</si>
  <si>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</si>
  <si>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</si>
  <si>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</si>
  <si>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</si>
  <si>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</si>
  <si>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</si>
  <si>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</si>
  <si>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</si>
  <si>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</si>
  <si>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</si>
  <si>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</si>
  <si>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</si>
  <si>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</si>
  <si>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ООО"Житель"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</si>
  <si>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</si>
  <si>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</si>
  <si>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</si>
  <si>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</si>
  <si>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</si>
  <si>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</si>
  <si>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</si>
  <si>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</si>
  <si>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</si>
  <si>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</si>
  <si>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9 по ул. Березовая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</si>
  <si>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</si>
  <si>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</si>
  <si>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</si>
  <si>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</si>
  <si>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</si>
  <si>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</si>
  <si>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</si>
  <si>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</si>
  <si>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</si>
  <si>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</si>
  <si>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t>смена терморегулятора - 2,55 т.р.</t>
  </si>
  <si>
    <t>прочее - 0,07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</si>
  <si>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</t>
    </r>
    <r>
      <rPr>
        <b/>
        <sz val="11"/>
        <color indexed="8"/>
        <rFont val="Calibri"/>
        <family val="2"/>
      </rPr>
      <t>,49</t>
    </r>
    <r>
      <rPr>
        <sz val="10"/>
        <rFont val="Arial Cyr"/>
        <family val="0"/>
      </rPr>
      <t xml:space="preserve"> тыс.рублей, в том числе:</t>
    </r>
  </si>
  <si>
    <t>ремонт покрытия на подъездных козырьках - 0,87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</si>
</sst>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13" xfId="0" applyBorder="1" applyAlignment="1">
      <alignment/>
    </xf>
    <xf numFmtId="2" fontId="4" fillId="0" borderId="14" xfId="0" applyNumberFormat="1" applyFont="1" applyBorder="1" applyAlignment="1">
      <alignment horizontal="center"/>
    </xf>
    <xf numFmtId="2" fontId="4" fillId="0" borderId="19" xfId="59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5" xfId="0" applyFont="1" applyBorder="1" applyAlignment="1">
      <alignment/>
    </xf>
    <xf numFmtId="4" fontId="5" fillId="0" borderId="25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0" fillId="0" borderId="25" xfId="0" applyBorder="1" applyAlignment="1">
      <alignment/>
    </xf>
    <xf numFmtId="4" fontId="5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indent="4"/>
    </xf>
    <xf numFmtId="0" fontId="8" fillId="0" borderId="0" xfId="0" applyFont="1" applyAlignment="1">
      <alignment horizontal="right" indent="4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12" fillId="0" borderId="29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4" fontId="14" fillId="0" borderId="24" xfId="0" applyNumberFormat="1" applyFont="1" applyFill="1" applyBorder="1" applyAlignment="1">
      <alignment horizontal="right" vertical="top" wrapText="1"/>
    </xf>
    <xf numFmtId="4" fontId="15" fillId="0" borderId="24" xfId="0" applyNumberFormat="1" applyFont="1" applyFill="1" applyBorder="1" applyAlignment="1">
      <alignment vertical="top" wrapText="1"/>
    </xf>
    <xf numFmtId="4" fontId="14" fillId="0" borderId="24" xfId="0" applyNumberFormat="1" applyFont="1" applyFill="1" applyBorder="1" applyAlignment="1">
      <alignment vertical="top" wrapText="1"/>
    </xf>
    <xf numFmtId="4" fontId="10" fillId="0" borderId="24" xfId="0" applyNumberFormat="1" applyFont="1" applyFill="1" applyBorder="1" applyAlignment="1">
      <alignment vertical="top" wrapText="1"/>
    </xf>
    <xf numFmtId="0" fontId="10" fillId="0" borderId="29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4" fontId="14" fillId="0" borderId="28" xfId="0" applyNumberFormat="1" applyFont="1" applyFill="1" applyBorder="1" applyAlignment="1">
      <alignment horizontal="right" vertical="top" wrapText="1"/>
    </xf>
    <xf numFmtId="4" fontId="15" fillId="0" borderId="28" xfId="0" applyNumberFormat="1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4" fontId="8" fillId="0" borderId="24" xfId="0" applyNumberFormat="1" applyFont="1" applyFill="1" applyBorder="1" applyAlignment="1">
      <alignment horizontal="right" vertical="top" wrapText="1"/>
    </xf>
    <xf numFmtId="0" fontId="17" fillId="0" borderId="24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vertical="top" wrapText="1"/>
    </xf>
    <xf numFmtId="0" fontId="10" fillId="0" borderId="24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4" fontId="19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35" fillId="0" borderId="0" xfId="52" applyFill="1">
      <alignment/>
      <protection/>
    </xf>
    <xf numFmtId="0" fontId="10" fillId="0" borderId="2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/>
    </xf>
    <xf numFmtId="2" fontId="43" fillId="0" borderId="2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8"/>
  <sheetViews>
    <sheetView tabSelected="1" zoomScalePageLayoutView="0" workbookViewId="0" topLeftCell="C18">
      <selection activeCell="D35" sqref="D35"/>
    </sheetView>
  </sheetViews>
  <sheetFormatPr defaultColWidth="9.00390625" defaultRowHeight="12.75"/>
  <cols>
    <col min="1" max="1" width="3.375" style="54" hidden="1" customWidth="1"/>
    <col min="2" max="2" width="9.125" style="54" hidden="1" customWidth="1"/>
    <col min="3" max="3" width="30.75390625" style="81" customWidth="1"/>
    <col min="4" max="4" width="14.375" style="81" customWidth="1"/>
    <col min="5" max="5" width="11.875" style="81" customWidth="1"/>
    <col min="6" max="6" width="13.25390625" style="81" customWidth="1"/>
    <col min="7" max="7" width="11.875" style="81" customWidth="1"/>
    <col min="8" max="8" width="14.375" style="81" customWidth="1"/>
    <col min="9" max="9" width="33.375" style="81" customWidth="1"/>
    <col min="10" max="16384" width="9.125" style="54" customWidth="1"/>
  </cols>
  <sheetData>
    <row r="1" spans="3:9" ht="12.75" customHeight="1" hidden="1">
      <c r="C1" s="53"/>
      <c r="D1" s="53"/>
      <c r="E1" s="53"/>
      <c r="F1" s="53"/>
      <c r="G1" s="53"/>
      <c r="H1" s="53"/>
      <c r="I1" s="53"/>
    </row>
    <row r="2" spans="3:9" ht="13.5" customHeight="1" hidden="1" thickBot="1">
      <c r="C2" s="53"/>
      <c r="D2" s="53"/>
      <c r="E2" s="53" t="s">
        <v>30</v>
      </c>
      <c r="F2" s="53"/>
      <c r="G2" s="53"/>
      <c r="H2" s="53"/>
      <c r="I2" s="53"/>
    </row>
    <row r="3" spans="3:9" ht="13.5" customHeight="1" hidden="1" thickBot="1">
      <c r="C3" s="55"/>
      <c r="D3" s="56"/>
      <c r="E3" s="57"/>
      <c r="F3" s="57"/>
      <c r="G3" s="57"/>
      <c r="H3" s="57"/>
      <c r="I3" s="58"/>
    </row>
    <row r="4" spans="3:9" ht="12.75" customHeight="1" hidden="1">
      <c r="C4" s="59"/>
      <c r="D4" s="59"/>
      <c r="E4" s="60"/>
      <c r="F4" s="60"/>
      <c r="G4" s="60"/>
      <c r="H4" s="60"/>
      <c r="I4" s="60"/>
    </row>
    <row r="5" spans="3:9" ht="12.75" customHeight="1">
      <c r="C5" s="59"/>
      <c r="D5" s="59"/>
      <c r="E5" s="60"/>
      <c r="F5" s="60"/>
      <c r="G5" s="60"/>
      <c r="H5" s="60"/>
      <c r="I5" s="60"/>
    </row>
    <row r="6" spans="3:9" ht="12.75" customHeight="1">
      <c r="C6" s="59"/>
      <c r="D6" s="59"/>
      <c r="E6" s="60"/>
      <c r="F6" s="60"/>
      <c r="G6" s="60"/>
      <c r="H6" s="60"/>
      <c r="I6" s="60"/>
    </row>
    <row r="7" spans="3:9" ht="12.75" customHeight="1">
      <c r="C7" s="59"/>
      <c r="D7" s="59"/>
      <c r="E7" s="60"/>
      <c r="F7" s="60"/>
      <c r="G7" s="60"/>
      <c r="H7" s="60"/>
      <c r="I7" s="60"/>
    </row>
    <row r="8" spans="3:9" ht="12.75" customHeight="1">
      <c r="C8" s="59"/>
      <c r="D8" s="59"/>
      <c r="E8" s="60"/>
      <c r="F8" s="60"/>
      <c r="G8" s="60"/>
      <c r="H8" s="60"/>
      <c r="I8" s="60"/>
    </row>
    <row r="9" spans="3:9" ht="12.75" customHeight="1">
      <c r="C9" s="59"/>
      <c r="D9" s="59"/>
      <c r="E9" s="60"/>
      <c r="F9" s="60"/>
      <c r="G9" s="60"/>
      <c r="H9" s="60"/>
      <c r="I9" s="60"/>
    </row>
    <row r="10" spans="3:9" ht="12.75" customHeight="1">
      <c r="C10" s="59"/>
      <c r="D10" s="59"/>
      <c r="E10" s="60"/>
      <c r="F10" s="60"/>
      <c r="G10" s="60"/>
      <c r="H10" s="60"/>
      <c r="I10" s="60"/>
    </row>
    <row r="11" spans="3:9" ht="12.75" customHeight="1">
      <c r="C11" s="59"/>
      <c r="D11" s="59"/>
      <c r="E11" s="60"/>
      <c r="F11" s="60"/>
      <c r="G11" s="60"/>
      <c r="H11" s="60"/>
      <c r="I11" s="60"/>
    </row>
    <row r="12" spans="3:9" ht="12.75" customHeight="1">
      <c r="C12" s="59"/>
      <c r="D12" s="59"/>
      <c r="E12" s="60"/>
      <c r="F12" s="60"/>
      <c r="G12" s="60"/>
      <c r="H12" s="60"/>
      <c r="I12" s="60"/>
    </row>
    <row r="13" spans="3:9" ht="12.75" customHeight="1">
      <c r="C13" s="59"/>
      <c r="D13" s="59"/>
      <c r="E13" s="60"/>
      <c r="F13" s="60"/>
      <c r="G13" s="60"/>
      <c r="H13" s="60"/>
      <c r="I13" s="60"/>
    </row>
    <row r="14" spans="3:9" ht="12.75" customHeight="1">
      <c r="C14" s="59"/>
      <c r="D14" s="59"/>
      <c r="E14" s="60"/>
      <c r="F14" s="60"/>
      <c r="G14" s="60"/>
      <c r="H14" s="60"/>
      <c r="I14" s="60"/>
    </row>
    <row r="15" spans="3:9" ht="12.75" customHeight="1">
      <c r="C15" s="59"/>
      <c r="D15" s="59"/>
      <c r="E15" s="60"/>
      <c r="F15" s="60"/>
      <c r="G15" s="60"/>
      <c r="H15" s="60"/>
      <c r="I15" s="60"/>
    </row>
    <row r="16" spans="3:9" ht="12.75" customHeight="1">
      <c r="C16" s="59"/>
      <c r="D16" s="59"/>
      <c r="E16" s="60"/>
      <c r="F16" s="60"/>
      <c r="G16" s="60"/>
      <c r="H16" s="60"/>
      <c r="I16" s="60"/>
    </row>
    <row r="17" spans="3:9" ht="12.75" customHeight="1">
      <c r="C17" s="59"/>
      <c r="D17" s="59"/>
      <c r="E17" s="60"/>
      <c r="F17" s="60"/>
      <c r="G17" s="60"/>
      <c r="H17" s="60"/>
      <c r="I17" s="60"/>
    </row>
    <row r="18" spans="3:9" ht="12.75" customHeight="1">
      <c r="C18" s="59"/>
      <c r="D18" s="59"/>
      <c r="E18" s="60"/>
      <c r="F18" s="60"/>
      <c r="G18" s="60"/>
      <c r="H18" s="60"/>
      <c r="I18" s="60"/>
    </row>
    <row r="19" spans="3:9" ht="14.25">
      <c r="C19" s="89" t="s">
        <v>31</v>
      </c>
      <c r="D19" s="89"/>
      <c r="E19" s="89"/>
      <c r="F19" s="89"/>
      <c r="G19" s="89"/>
      <c r="H19" s="89"/>
      <c r="I19" s="89"/>
    </row>
    <row r="20" spans="3:9" ht="12.75">
      <c r="C20" s="90" t="s">
        <v>32</v>
      </c>
      <c r="D20" s="90"/>
      <c r="E20" s="90"/>
      <c r="F20" s="90"/>
      <c r="G20" s="90"/>
      <c r="H20" s="90"/>
      <c r="I20" s="90"/>
    </row>
    <row r="21" spans="3:9" ht="12.75">
      <c r="C21" s="90" t="s">
        <v>33</v>
      </c>
      <c r="D21" s="90"/>
      <c r="E21" s="90"/>
      <c r="F21" s="90"/>
      <c r="G21" s="90"/>
      <c r="H21" s="90"/>
      <c r="I21" s="90"/>
    </row>
    <row r="22" spans="3:9" ht="13.5" thickBot="1">
      <c r="C22" s="91"/>
      <c r="D22" s="91"/>
      <c r="E22" s="91"/>
      <c r="F22" s="91"/>
      <c r="G22" s="91"/>
      <c r="H22" s="91"/>
      <c r="I22" s="91"/>
    </row>
    <row r="23" spans="3:9" ht="50.25" customHeight="1" thickBot="1">
      <c r="C23" s="61" t="s">
        <v>34</v>
      </c>
      <c r="D23" s="62" t="s">
        <v>35</v>
      </c>
      <c r="E23" s="63" t="s">
        <v>36</v>
      </c>
      <c r="F23" s="63" t="s">
        <v>37</v>
      </c>
      <c r="G23" s="63" t="s">
        <v>38</v>
      </c>
      <c r="H23" s="63" t="s">
        <v>39</v>
      </c>
      <c r="I23" s="62" t="s">
        <v>40</v>
      </c>
    </row>
    <row r="24" spans="3:9" ht="13.5" customHeight="1" thickBot="1">
      <c r="C24" s="92" t="s">
        <v>41</v>
      </c>
      <c r="D24" s="86"/>
      <c r="E24" s="86"/>
      <c r="F24" s="86"/>
      <c r="G24" s="86"/>
      <c r="H24" s="86"/>
      <c r="I24" s="93"/>
    </row>
    <row r="25" spans="3:9" ht="13.5" customHeight="1" thickBot="1">
      <c r="C25" s="64" t="s">
        <v>42</v>
      </c>
      <c r="D25" s="65">
        <v>75706.17999999995</v>
      </c>
      <c r="E25" s="66">
        <v>179851.5</v>
      </c>
      <c r="F25" s="66">
        <v>161631.23</v>
      </c>
      <c r="G25" s="66">
        <v>176050.17</v>
      </c>
      <c r="H25" s="66">
        <f>+D25+E25-F25</f>
        <v>93926.44999999992</v>
      </c>
      <c r="I25" s="94" t="s">
        <v>43</v>
      </c>
    </row>
    <row r="26" spans="3:9" ht="13.5" customHeight="1" hidden="1" thickBot="1">
      <c r="C26" s="64" t="s">
        <v>44</v>
      </c>
      <c r="D26" s="65">
        <v>0</v>
      </c>
      <c r="E26" s="67"/>
      <c r="F26" s="67"/>
      <c r="G26" s="66">
        <f>+E26</f>
        <v>0</v>
      </c>
      <c r="H26" s="66">
        <f>+D26+E26-F26</f>
        <v>0</v>
      </c>
      <c r="I26" s="95"/>
    </row>
    <row r="27" spans="3:9" ht="13.5" customHeight="1" thickBot="1">
      <c r="C27" s="64" t="s">
        <v>45</v>
      </c>
      <c r="D27" s="65">
        <v>23682.719999999994</v>
      </c>
      <c r="E27" s="67">
        <v>61643.78</v>
      </c>
      <c r="F27" s="67">
        <v>46668.57</v>
      </c>
      <c r="G27" s="66">
        <v>58614.09</v>
      </c>
      <c r="H27" s="66">
        <f>+D27+E27-F27</f>
        <v>38657.93</v>
      </c>
      <c r="I27" s="95"/>
    </row>
    <row r="28" spans="3:9" ht="13.5" customHeight="1" thickBot="1">
      <c r="C28" s="64" t="s">
        <v>46</v>
      </c>
      <c r="D28" s="65">
        <v>-2092.7099999999973</v>
      </c>
      <c r="E28" s="67">
        <v>0</v>
      </c>
      <c r="F28" s="67">
        <v>0</v>
      </c>
      <c r="G28" s="66">
        <f>+E28</f>
        <v>0</v>
      </c>
      <c r="H28" s="66">
        <f>+D28+E28-F28</f>
        <v>-2092.7099999999973</v>
      </c>
      <c r="I28" s="95"/>
    </row>
    <row r="29" spans="3:9" ht="13.5" customHeight="1" thickBot="1">
      <c r="C29" s="64" t="s">
        <v>47</v>
      </c>
      <c r="D29" s="65">
        <v>340.8499999999999</v>
      </c>
      <c r="E29" s="67">
        <v>1152.81</v>
      </c>
      <c r="F29" s="67">
        <v>1003.11</v>
      </c>
      <c r="G29" s="66">
        <f>+E29</f>
        <v>1152.81</v>
      </c>
      <c r="H29" s="66">
        <f>+D29+E29-F29</f>
        <v>490.54999999999984</v>
      </c>
      <c r="I29" s="96"/>
    </row>
    <row r="30" spans="3:9" ht="13.5" customHeight="1" thickBot="1">
      <c r="C30" s="64" t="s">
        <v>18</v>
      </c>
      <c r="D30" s="68">
        <f>SUM(D25:D29)</f>
        <v>97637.03999999995</v>
      </c>
      <c r="E30" s="68">
        <f>SUM(E25:E29)</f>
        <v>242648.09</v>
      </c>
      <c r="F30" s="68">
        <f>SUM(F25:F29)</f>
        <v>209302.91</v>
      </c>
      <c r="G30" s="68">
        <f>SUM(G25:G29)</f>
        <v>235817.07</v>
      </c>
      <c r="H30" s="68">
        <f>SUM(H25:H29)</f>
        <v>130982.21999999993</v>
      </c>
      <c r="I30" s="69"/>
    </row>
    <row r="31" spans="3:9" ht="13.5" customHeight="1" thickBot="1">
      <c r="C31" s="86" t="s">
        <v>48</v>
      </c>
      <c r="D31" s="86"/>
      <c r="E31" s="86"/>
      <c r="F31" s="86"/>
      <c r="G31" s="86"/>
      <c r="H31" s="86"/>
      <c r="I31" s="86"/>
    </row>
    <row r="32" spans="3:9" ht="38.25" customHeight="1" thickBot="1">
      <c r="C32" s="61" t="s">
        <v>34</v>
      </c>
      <c r="D32" s="62" t="s">
        <v>35</v>
      </c>
      <c r="E32" s="63" t="s">
        <v>36</v>
      </c>
      <c r="F32" s="63" t="s">
        <v>37</v>
      </c>
      <c r="G32" s="63" t="s">
        <v>38</v>
      </c>
      <c r="H32" s="63" t="s">
        <v>39</v>
      </c>
      <c r="I32" s="70" t="s">
        <v>49</v>
      </c>
    </row>
    <row r="33" spans="3:9" ht="13.5" customHeight="1" thickBot="1">
      <c r="C33" s="61" t="s">
        <v>50</v>
      </c>
      <c r="D33" s="71">
        <v>36027.09999999999</v>
      </c>
      <c r="E33" s="72">
        <v>90759.49</v>
      </c>
      <c r="F33" s="72">
        <v>78800.7</v>
      </c>
      <c r="G33" s="72">
        <f>+E33</f>
        <v>90759.49</v>
      </c>
      <c r="H33" s="72">
        <f>+D33+E33-F33</f>
        <v>47985.89</v>
      </c>
      <c r="I33" s="87" t="s">
        <v>51</v>
      </c>
    </row>
    <row r="34" spans="3:9" ht="14.25" customHeight="1" thickBot="1">
      <c r="C34" s="64" t="s">
        <v>52</v>
      </c>
      <c r="D34" s="65">
        <v>8479.979999999998</v>
      </c>
      <c r="E34" s="66">
        <v>21374.51</v>
      </c>
      <c r="F34" s="66">
        <v>18556.77</v>
      </c>
      <c r="G34" s="72">
        <v>3495.4</v>
      </c>
      <c r="H34" s="72">
        <f aca="true" t="shared" si="0" ref="H34:H40">+D34+E34-F34</f>
        <v>11297.719999999998</v>
      </c>
      <c r="I34" s="88"/>
    </row>
    <row r="35" spans="3:9" ht="13.5" customHeight="1" thickBot="1">
      <c r="C35" s="73" t="s">
        <v>53</v>
      </c>
      <c r="D35" s="74">
        <v>1490.8799999999974</v>
      </c>
      <c r="E35" s="66">
        <v>0</v>
      </c>
      <c r="F35" s="66">
        <v>580.56</v>
      </c>
      <c r="G35" s="72"/>
      <c r="H35" s="72">
        <f t="shared" si="0"/>
        <v>910.3199999999974</v>
      </c>
      <c r="I35" s="75"/>
    </row>
    <row r="36" spans="3:9" ht="12.75" customHeight="1" hidden="1" thickBot="1">
      <c r="C36" s="64" t="s">
        <v>54</v>
      </c>
      <c r="D36" s="65">
        <v>0</v>
      </c>
      <c r="E36" s="66"/>
      <c r="F36" s="66"/>
      <c r="G36" s="72"/>
      <c r="H36" s="72">
        <f t="shared" si="0"/>
        <v>0</v>
      </c>
      <c r="I36" s="75" t="s">
        <v>55</v>
      </c>
    </row>
    <row r="37" spans="3:9" ht="13.5" customHeight="1" thickBot="1">
      <c r="C37" s="64" t="s">
        <v>56</v>
      </c>
      <c r="D37" s="65">
        <v>9225.230000000003</v>
      </c>
      <c r="E37" s="66">
        <v>23253.39</v>
      </c>
      <c r="F37" s="66">
        <v>20163.59</v>
      </c>
      <c r="G37" s="72">
        <v>36251.92</v>
      </c>
      <c r="H37" s="72">
        <f t="shared" si="0"/>
        <v>12315.030000000002</v>
      </c>
      <c r="I37" s="76" t="s">
        <v>57</v>
      </c>
    </row>
    <row r="38" spans="3:9" ht="13.5" customHeight="1" hidden="1" thickBot="1">
      <c r="C38" s="64" t="s">
        <v>58</v>
      </c>
      <c r="D38" s="65">
        <v>0</v>
      </c>
      <c r="E38" s="77"/>
      <c r="F38" s="77"/>
      <c r="G38" s="72">
        <f>+E38</f>
        <v>0</v>
      </c>
      <c r="H38" s="72">
        <f t="shared" si="0"/>
        <v>0</v>
      </c>
      <c r="I38" s="76" t="s">
        <v>59</v>
      </c>
    </row>
    <row r="39" spans="3:9" ht="13.5" customHeight="1" thickBot="1">
      <c r="C39" s="73" t="s">
        <v>60</v>
      </c>
      <c r="D39" s="65">
        <v>4715.32</v>
      </c>
      <c r="E39" s="77">
        <v>11484.7</v>
      </c>
      <c r="F39" s="77">
        <v>9957.16</v>
      </c>
      <c r="G39" s="72">
        <f>+E39</f>
        <v>11484.7</v>
      </c>
      <c r="H39" s="72">
        <f t="shared" si="0"/>
        <v>6242.860000000001</v>
      </c>
      <c r="I39" s="76"/>
    </row>
    <row r="40" spans="3:9" ht="13.5" customHeight="1" thickBot="1">
      <c r="C40" s="64" t="s">
        <v>61</v>
      </c>
      <c r="D40" s="65">
        <v>1901.4399999999987</v>
      </c>
      <c r="E40" s="67">
        <v>4790.7</v>
      </c>
      <c r="F40" s="67">
        <v>4159.38</v>
      </c>
      <c r="G40" s="72">
        <f>+E40</f>
        <v>4790.7</v>
      </c>
      <c r="H40" s="72">
        <f t="shared" si="0"/>
        <v>2532.7599999999984</v>
      </c>
      <c r="I40" s="76" t="s">
        <v>62</v>
      </c>
    </row>
    <row r="41" spans="3:9" ht="13.5" customHeight="1" thickBot="1">
      <c r="C41" s="64" t="s">
        <v>18</v>
      </c>
      <c r="D41" s="68">
        <f>SUM(D33:D40)</f>
        <v>61839.94999999998</v>
      </c>
      <c r="E41" s="68">
        <f>SUM(E33:E40)</f>
        <v>151662.79000000004</v>
      </c>
      <c r="F41" s="68">
        <f>SUM(F33:F40)</f>
        <v>132218.16</v>
      </c>
      <c r="G41" s="68">
        <f>SUM(G33:G40)</f>
        <v>146782.21000000002</v>
      </c>
      <c r="H41" s="68">
        <f>SUM(H33:H40)</f>
        <v>81284.58</v>
      </c>
      <c r="I41" s="78"/>
    </row>
    <row r="42" spans="3:8" ht="17.25" customHeight="1">
      <c r="C42" s="79" t="s">
        <v>63</v>
      </c>
      <c r="D42" s="79"/>
      <c r="E42" s="79"/>
      <c r="F42" s="79"/>
      <c r="G42" s="79"/>
      <c r="H42" s="80">
        <f>+H30+H41</f>
        <v>212266.79999999993</v>
      </c>
    </row>
    <row r="43" spans="3:4" ht="15">
      <c r="C43" s="82" t="s">
        <v>64</v>
      </c>
      <c r="D43" s="82"/>
    </row>
    <row r="44" ht="26.25" customHeight="1">
      <c r="C44" s="83" t="s">
        <v>65</v>
      </c>
    </row>
    <row r="45" ht="12.75" hidden="1">
      <c r="C45" s="83"/>
    </row>
    <row r="46" ht="12.75">
      <c r="C46" s="83"/>
    </row>
    <row r="47" spans="3:6" ht="12.75">
      <c r="C47" s="83"/>
      <c r="D47" s="84"/>
      <c r="E47" s="84"/>
      <c r="F47" s="84"/>
    </row>
    <row r="48" ht="12.75">
      <c r="C48" s="83"/>
    </row>
  </sheetData>
  <sheetProtection/>
  <mergeCells count="8">
    <mergeCell ref="C31:I31"/>
    <mergeCell ref="I33:I34"/>
    <mergeCell ref="C19:I19"/>
    <mergeCell ref="C20:I20"/>
    <mergeCell ref="C21:I21"/>
    <mergeCell ref="C22:I22"/>
    <mergeCell ref="C24:I24"/>
    <mergeCell ref="I25:I29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4:I23"/>
  <sheetViews>
    <sheetView zoomScaleSheetLayoutView="120" zoomScalePageLayoutView="0" workbookViewId="0" topLeftCell="A1">
      <selection activeCell="G24" sqref="G24"/>
    </sheetView>
  </sheetViews>
  <sheetFormatPr defaultColWidth="9.00390625" defaultRowHeight="12.75"/>
  <cols>
    <col min="1" max="1" width="4.625" style="54" customWidth="1"/>
    <col min="2" max="2" width="12.375" style="54" customWidth="1"/>
    <col min="3" max="3" width="13.25390625" style="54" hidden="1" customWidth="1"/>
    <col min="4" max="4" width="12.125" style="54" customWidth="1"/>
    <col min="5" max="5" width="13.625" style="54" customWidth="1"/>
    <col min="6" max="6" width="13.25390625" style="54" customWidth="1"/>
    <col min="7" max="7" width="14.25390625" style="54" customWidth="1"/>
    <col min="8" max="8" width="15.125" style="54" customWidth="1"/>
    <col min="9" max="9" width="13.875" style="54" customWidth="1"/>
    <col min="10" max="16384" width="9.125" style="54" customWidth="1"/>
  </cols>
  <sheetData>
    <row r="14" spans="1:9" ht="12.75">
      <c r="A14" s="101" t="s">
        <v>66</v>
      </c>
      <c r="B14" s="101"/>
      <c r="C14" s="101"/>
      <c r="D14" s="101"/>
      <c r="E14" s="101"/>
      <c r="F14" s="101"/>
      <c r="G14" s="101"/>
      <c r="H14" s="101"/>
      <c r="I14" s="101"/>
    </row>
    <row r="15" spans="1:9" ht="12.75">
      <c r="A15" s="101" t="s">
        <v>67</v>
      </c>
      <c r="B15" s="101"/>
      <c r="C15" s="101"/>
      <c r="D15" s="101"/>
      <c r="E15" s="101"/>
      <c r="F15" s="101"/>
      <c r="G15" s="101"/>
      <c r="H15" s="101"/>
      <c r="I15" s="101"/>
    </row>
    <row r="16" spans="1:9" ht="12.75">
      <c r="A16" s="101" t="s">
        <v>68</v>
      </c>
      <c r="B16" s="101"/>
      <c r="C16" s="101"/>
      <c r="D16" s="101"/>
      <c r="E16" s="101"/>
      <c r="F16" s="101"/>
      <c r="G16" s="101"/>
      <c r="H16" s="101"/>
      <c r="I16" s="101"/>
    </row>
    <row r="17" spans="1:9" ht="51">
      <c r="A17" s="102" t="s">
        <v>69</v>
      </c>
      <c r="B17" s="102" t="s">
        <v>70</v>
      </c>
      <c r="C17" s="102" t="s">
        <v>71</v>
      </c>
      <c r="D17" s="102" t="s">
        <v>72</v>
      </c>
      <c r="E17" s="102" t="s">
        <v>73</v>
      </c>
      <c r="F17" s="103" t="s">
        <v>74</v>
      </c>
      <c r="G17" s="103" t="s">
        <v>75</v>
      </c>
      <c r="H17" s="102" t="s">
        <v>76</v>
      </c>
      <c r="I17" s="102" t="s">
        <v>77</v>
      </c>
    </row>
    <row r="18" spans="1:9" ht="15">
      <c r="A18" s="104" t="s">
        <v>78</v>
      </c>
      <c r="B18" s="105">
        <v>-237.03632000000002</v>
      </c>
      <c r="C18" s="105"/>
      <c r="D18" s="105">
        <v>21.37451</v>
      </c>
      <c r="E18" s="105">
        <v>18.55677</v>
      </c>
      <c r="F18" s="105">
        <v>0</v>
      </c>
      <c r="G18" s="105">
        <v>3.49</v>
      </c>
      <c r="H18" s="105">
        <v>11.29772</v>
      </c>
      <c r="I18" s="105">
        <f>B18+D18+F18-G18</f>
        <v>-219.15181</v>
      </c>
    </row>
    <row r="20" ht="15">
      <c r="A20" s="54" t="s">
        <v>81</v>
      </c>
    </row>
    <row r="21" ht="12.75">
      <c r="A21" s="54" t="s">
        <v>79</v>
      </c>
    </row>
    <row r="22" ht="12.75">
      <c r="A22" s="54" t="s">
        <v>82</v>
      </c>
    </row>
    <row r="23" ht="12.75">
      <c r="A23" s="54" t="s">
        <v>80</v>
      </c>
    </row>
  </sheetData>
  <sheetProtection/>
  <mergeCells count="3">
    <mergeCell ref="A14:I14"/>
    <mergeCell ref="A15:I15"/>
    <mergeCell ref="A16:I16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20.625" style="0" customWidth="1"/>
    <col min="6" max="6" width="21.75390625" style="0" customWidth="1"/>
    <col min="7" max="7" width="11.25390625" style="0" customWidth="1"/>
  </cols>
  <sheetData>
    <row r="1" spans="1:7" ht="30.75" customHeight="1">
      <c r="A1" s="97" t="s">
        <v>0</v>
      </c>
      <c r="B1" s="97"/>
      <c r="C1" s="97"/>
      <c r="D1" s="97"/>
      <c r="E1" s="97"/>
      <c r="F1" s="97"/>
      <c r="G1" s="97"/>
    </row>
    <row r="2" spans="1:7" ht="29.25" customHeight="1" thickBot="1">
      <c r="A2" s="98"/>
      <c r="B2" s="98"/>
      <c r="C2" s="98"/>
      <c r="D2" s="98"/>
      <c r="E2" s="98"/>
      <c r="F2" s="98"/>
      <c r="G2" s="98"/>
    </row>
    <row r="3" spans="1:7" ht="13.5" hidden="1" thickBot="1">
      <c r="A3" s="1"/>
      <c r="B3" s="2"/>
      <c r="C3" s="3"/>
      <c r="D3" s="2"/>
      <c r="E3" s="2"/>
      <c r="F3" s="99" t="s">
        <v>1</v>
      </c>
      <c r="G3" s="100"/>
    </row>
    <row r="4" spans="1:7" ht="12.75" hidden="1">
      <c r="A4" s="4" t="s">
        <v>2</v>
      </c>
      <c r="B4" s="5" t="s">
        <v>3</v>
      </c>
      <c r="C4" s="4" t="s">
        <v>4</v>
      </c>
      <c r="D4" s="5" t="s">
        <v>5</v>
      </c>
      <c r="E4" s="6" t="s">
        <v>6</v>
      </c>
      <c r="F4" s="6"/>
      <c r="G4" s="6"/>
    </row>
    <row r="5" spans="1:7" ht="12.75" hidden="1">
      <c r="A5" s="4" t="s">
        <v>7</v>
      </c>
      <c r="B5" s="5"/>
      <c r="C5" s="7"/>
      <c r="D5" s="5" t="s">
        <v>8</v>
      </c>
      <c r="E5" s="5" t="s">
        <v>9</v>
      </c>
      <c r="F5" s="5" t="s">
        <v>10</v>
      </c>
      <c r="G5" s="5" t="s">
        <v>11</v>
      </c>
    </row>
    <row r="6" spans="1:7" ht="12.75" hidden="1">
      <c r="A6" s="4"/>
      <c r="B6" s="5"/>
      <c r="C6" s="7"/>
      <c r="D6" s="5" t="s">
        <v>12</v>
      </c>
      <c r="E6" s="5"/>
      <c r="F6" s="5" t="s">
        <v>13</v>
      </c>
      <c r="G6" s="5" t="s">
        <v>14</v>
      </c>
    </row>
    <row r="7" spans="1:7" ht="12.75" hidden="1">
      <c r="A7" s="8"/>
      <c r="B7" s="9"/>
      <c r="C7" s="10"/>
      <c r="D7" s="9"/>
      <c r="E7" s="9"/>
      <c r="F7" s="9"/>
      <c r="G7" s="5" t="s">
        <v>15</v>
      </c>
    </row>
    <row r="8" spans="1:7" ht="13.5" hidden="1" thickBot="1">
      <c r="A8" s="11"/>
      <c r="B8" s="12"/>
      <c r="C8" s="13"/>
      <c r="D8" s="12"/>
      <c r="E8" s="12"/>
      <c r="F8" s="12"/>
      <c r="G8" s="12"/>
    </row>
    <row r="9" spans="1:7" ht="12.75" hidden="1">
      <c r="A9" s="2"/>
      <c r="B9" s="14"/>
      <c r="C9" s="3"/>
      <c r="D9" s="2"/>
      <c r="E9" s="2"/>
      <c r="F9" s="2"/>
      <c r="G9" s="14"/>
    </row>
    <row r="10" spans="1:7" ht="12.75" hidden="1">
      <c r="A10" s="5">
        <v>1</v>
      </c>
      <c r="B10" s="15" t="s">
        <v>16</v>
      </c>
      <c r="C10" s="4"/>
      <c r="D10" s="5"/>
      <c r="E10" s="16"/>
      <c r="F10" s="16"/>
      <c r="G10" s="17">
        <f>+E10-F10</f>
        <v>0</v>
      </c>
    </row>
    <row r="11" spans="1:7" ht="12.75" hidden="1">
      <c r="A11" s="5"/>
      <c r="B11" s="15"/>
      <c r="C11" s="4"/>
      <c r="D11" s="5"/>
      <c r="E11" s="18"/>
      <c r="F11" s="16"/>
      <c r="G11" s="17"/>
    </row>
    <row r="12" spans="1:7" ht="12.75" hidden="1">
      <c r="A12" s="5"/>
      <c r="B12" s="15"/>
      <c r="C12" s="19" t="s">
        <v>17</v>
      </c>
      <c r="D12" s="20"/>
      <c r="E12" s="21">
        <f>SUM(E10:E11)</f>
        <v>0</v>
      </c>
      <c r="F12" s="21">
        <f>SUM(F10:F11)</f>
        <v>0</v>
      </c>
      <c r="G12" s="21">
        <f>SUM(G10:G11)</f>
        <v>0</v>
      </c>
    </row>
    <row r="13" spans="1:7" ht="13.5" hidden="1" thickBot="1">
      <c r="A13" s="22"/>
      <c r="B13" s="23"/>
      <c r="C13" s="24"/>
      <c r="D13" s="25"/>
      <c r="E13" s="26"/>
      <c r="F13" s="26"/>
      <c r="G13" s="27"/>
    </row>
    <row r="14" spans="1:7" ht="12.75" hidden="1">
      <c r="A14" s="2"/>
      <c r="B14" s="14"/>
      <c r="C14" s="28"/>
      <c r="D14" s="29"/>
      <c r="E14" s="30"/>
      <c r="F14" s="31"/>
      <c r="G14" s="31"/>
    </row>
    <row r="15" spans="1:7" ht="12.75" hidden="1">
      <c r="A15" s="9"/>
      <c r="B15" s="32" t="s">
        <v>18</v>
      </c>
      <c r="C15" s="33"/>
      <c r="D15" s="7"/>
      <c r="E15" s="34">
        <f>E12</f>
        <v>0</v>
      </c>
      <c r="F15" s="35">
        <f>+F12</f>
        <v>0</v>
      </c>
      <c r="G15" s="36">
        <f>+E15-F15</f>
        <v>0</v>
      </c>
    </row>
    <row r="16" spans="1:7" ht="13.5" hidden="1" thickBot="1">
      <c r="A16" s="12"/>
      <c r="B16" s="37"/>
      <c r="C16" s="38"/>
      <c r="D16" s="39"/>
      <c r="E16" s="25"/>
      <c r="F16" s="40"/>
      <c r="G16" s="40"/>
    </row>
    <row r="19" spans="1:7" ht="63.75" customHeight="1">
      <c r="A19" s="41" t="s">
        <v>19</v>
      </c>
      <c r="B19" s="41" t="s">
        <v>20</v>
      </c>
      <c r="C19" s="41" t="s">
        <v>21</v>
      </c>
      <c r="D19" s="41" t="s">
        <v>22</v>
      </c>
      <c r="E19" s="42" t="s">
        <v>23</v>
      </c>
      <c r="F19" s="41" t="s">
        <v>24</v>
      </c>
      <c r="G19" s="43"/>
    </row>
    <row r="20" spans="1:7" ht="15">
      <c r="A20" s="44">
        <v>1</v>
      </c>
      <c r="B20" s="45">
        <v>1490.88</v>
      </c>
      <c r="C20" s="45"/>
      <c r="D20" s="45">
        <v>580.56</v>
      </c>
      <c r="E20" s="45"/>
      <c r="F20" s="45">
        <f>+B20+C20-D20</f>
        <v>910.3200000000002</v>
      </c>
      <c r="G20" s="46"/>
    </row>
    <row r="23" spans="1:5" ht="68.25" customHeight="1">
      <c r="A23" s="41" t="s">
        <v>19</v>
      </c>
      <c r="B23" s="41" t="s">
        <v>25</v>
      </c>
      <c r="C23" s="41" t="s">
        <v>26</v>
      </c>
      <c r="D23" s="41" t="s">
        <v>27</v>
      </c>
      <c r="E23" s="41" t="s">
        <v>28</v>
      </c>
    </row>
    <row r="24" spans="1:5" ht="15">
      <c r="A24" s="47">
        <v>1</v>
      </c>
      <c r="B24" s="48">
        <v>21.23</v>
      </c>
      <c r="C24" s="48">
        <f>+C20+E20</f>
        <v>0</v>
      </c>
      <c r="D24" s="48">
        <v>0</v>
      </c>
      <c r="E24" s="48">
        <f>+B24+C24-D24</f>
        <v>21.23</v>
      </c>
    </row>
    <row r="25" spans="1:5" ht="12.75">
      <c r="A25" s="10"/>
      <c r="B25" s="10"/>
      <c r="C25" s="49"/>
      <c r="D25" s="49"/>
      <c r="E25" s="7"/>
    </row>
    <row r="26" ht="14.25">
      <c r="B26" s="50"/>
    </row>
    <row r="27" spans="2:6" ht="15">
      <c r="B27" s="51"/>
      <c r="F27" s="52" t="s">
        <v>29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2016-03-30T14:50:37Z</dcterms:created>
  <dcterms:modified xsi:type="dcterms:W3CDTF">2016-03-31T16:59:12Z</dcterms:modified>
  <cp:category/>
  <cp:version/>
  <cp:contentType/>
  <cp:contentStatus/>
</cp:coreProperties>
</file>