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<sst xmlns="http://schemas.openxmlformats.org/spreadsheetml/2006/main" count="96" uniqueCount="87">
  <si>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</si>
  <si>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</si>
  <si>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</si>
  <si>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72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</si>
  <si>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</si>
  <si>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</si>
  <si>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</si>
  <si>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</si>
  <si>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</si>
  <si>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</si>
  <si>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</si>
  <si>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</si>
  <si>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</si>
  <si>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</si>
  <si>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</si>
  <si>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</si>
  <si>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</si>
  <si>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</si>
  <si>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</si>
  <si>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</si>
  <si>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</si>
  <si>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</si>
  <si>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</si>
  <si>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</si>
  <si>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</si>
  <si>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</si>
  <si>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</si>
  <si>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</si>
  <si>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</si>
  <si>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</si>
  <si>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</si>
  <si>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</si>
  <si>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</si>
  <si>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</si>
  <si>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</si>
  <si>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</si>
  <si>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</si>
  <si>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</si>
  <si>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</si>
  <si>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</si>
  <si>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72 по мкр. Черная Речка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</si>
  <si>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</si>
  <si>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</si>
  <si>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</si>
  <si>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</si>
  <si>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</si>
  <si>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</si>
  <si>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</si>
  <si>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</si>
  <si>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</si>
  <si>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</si>
  <si>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0,71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</si>
  <si>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демонтаж счетчиков и установка (водомерный узел) - 0,60 т.р.</t>
  </si>
  <si>
    <t>смена патронов в подъезде - 0,02 т.р.</t>
  </si>
  <si>
    <t>прочее - 0,09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</si>
  <si>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мкр. Черная Речка, д. 72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</si>
  <si>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</si>
  <si>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</si>
  <si>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</si>
  <si>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</si>
  <si>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</si>
  <si>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</si>
  <si>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</si>
  <si>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</si>
  <si>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</si>
  <si>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</si>
  <si>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</si>
  <si>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</si>
  <si>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</si>
  <si>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</si>
  <si>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</si>
  <si>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</si>
  <si>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72</t>
  </si>
  <si>
    <t>замена системы ЦО (магистральный розлив)</t>
  </si>
  <si>
    <t>207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</si>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</sst>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0" xfId="52" applyFill="1" applyBorder="1" applyAlignment="1">
      <alignment horizontal="center" vertical="center" wrapText="1"/>
      <protection/>
    </xf>
    <xf numFmtId="0" fontId="36" fillId="0" borderId="20" xfId="52" applyFont="1" applyFill="1" applyBorder="1" applyAlignment="1">
      <alignment horizontal="center" vertical="center" wrapText="1"/>
      <protection/>
    </xf>
    <xf numFmtId="0" fontId="44" fillId="0" borderId="20" xfId="52" applyFont="1" applyFill="1" applyBorder="1" applyAlignment="1">
      <alignment horizontal="center" vertical="center"/>
      <protection/>
    </xf>
    <xf numFmtId="2" fontId="44" fillId="0" borderId="20" xfId="52" applyNumberFormat="1" applyFont="1" applyFill="1" applyBorder="1" applyAlignment="1">
      <alignment horizontal="center" vertical="center"/>
      <protection/>
    </xf>
    <xf numFmtId="0" fontId="36" fillId="0" borderId="0" xfId="52" applyFill="1" applyBorder="1">
      <alignment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horizontal="center" wrapText="1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4" fillId="0" borderId="25" xfId="0" applyFont="1" applyBorder="1" applyAlignment="1">
      <alignment/>
    </xf>
    <xf numFmtId="0" fontId="34" fillId="0" borderId="25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5" fillId="0" borderId="20" xfId="0" applyFont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0" xfId="0" applyFont="1" applyBorder="1" applyAlignment="1">
      <alignment/>
    </xf>
    <xf numFmtId="4" fontId="35" fillId="0" borderId="20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20" xfId="0" applyBorder="1" applyAlignment="1">
      <alignment/>
    </xf>
    <xf numFmtId="4" fontId="35" fillId="0" borderId="20" xfId="0" applyNumberFormat="1" applyFont="1" applyBorder="1" applyAlignment="1">
      <alignment horizontal="right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2"/>
  <dimension ref="C1:J50"/>
  <sheetViews>
    <sheetView tabSelected="1" zoomScalePageLayoutView="0" workbookViewId="0" topLeftCell="C11">
      <selection activeCell="I50" sqref="I5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1" customWidth="1"/>
    <col min="4" max="4" width="14.375" style="41" customWidth="1"/>
    <col min="5" max="5" width="11.875" style="41" customWidth="1"/>
    <col min="6" max="6" width="13.25390625" style="41" customWidth="1"/>
    <col min="7" max="7" width="11.875" style="41" customWidth="1"/>
    <col min="8" max="8" width="14.375" style="41" customWidth="1"/>
    <col min="9" max="9" width="33.375" style="4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40.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8309.479999999923</v>
      </c>
      <c r="E27" s="20">
        <v>120823.76</v>
      </c>
      <c r="F27" s="20">
        <v>118299.03</v>
      </c>
      <c r="G27" s="20">
        <v>164147.94</v>
      </c>
      <c r="H27" s="20">
        <f>+D27+E27-F27</f>
        <v>10834.20999999992</v>
      </c>
      <c r="I27" s="21" t="s">
        <v>13</v>
      </c>
    </row>
    <row r="28" spans="3:9" ht="13.5" customHeight="1" thickBot="1">
      <c r="C28" s="18" t="s">
        <v>14</v>
      </c>
      <c r="D28" s="19">
        <v>424.0000000000218</v>
      </c>
      <c r="E28" s="22">
        <v>69575.38</v>
      </c>
      <c r="F28" s="22">
        <v>67332.82</v>
      </c>
      <c r="G28" s="20">
        <v>84563.44</v>
      </c>
      <c r="H28" s="20">
        <f>+D28+E28-F28</f>
        <v>2666.560000000027</v>
      </c>
      <c r="I28" s="23"/>
    </row>
    <row r="29" spans="3:9" ht="13.5" customHeight="1" thickBot="1">
      <c r="C29" s="18" t="s">
        <v>15</v>
      </c>
      <c r="D29" s="19">
        <v>748.4400000000096</v>
      </c>
      <c r="E29" s="22">
        <v>47565.83</v>
      </c>
      <c r="F29" s="22">
        <v>46278.06</v>
      </c>
      <c r="G29" s="20">
        <v>47167.63</v>
      </c>
      <c r="H29" s="20">
        <f>+D29+E29-F29</f>
        <v>2036.2100000000137</v>
      </c>
      <c r="I29" s="23"/>
    </row>
    <row r="30" spans="3:9" ht="13.5" customHeight="1" thickBot="1">
      <c r="C30" s="18" t="s">
        <v>16</v>
      </c>
      <c r="D30" s="19">
        <v>423.39999999999054</v>
      </c>
      <c r="E30" s="22">
        <v>26589.88</v>
      </c>
      <c r="F30" s="22">
        <v>25905.86</v>
      </c>
      <c r="G30" s="20">
        <v>21052.77</v>
      </c>
      <c r="H30" s="20">
        <f>+D30+E30-F30</f>
        <v>1107.419999999991</v>
      </c>
      <c r="I30" s="23"/>
    </row>
    <row r="31" spans="3:9" ht="13.5" customHeight="1" thickBot="1">
      <c r="C31" s="18" t="s">
        <v>17</v>
      </c>
      <c r="D31" s="19">
        <v>-27.870000000000346</v>
      </c>
      <c r="E31" s="22">
        <v>4144.85</v>
      </c>
      <c r="F31" s="22">
        <v>3975.88</v>
      </c>
      <c r="G31" s="20">
        <f>E31</f>
        <v>4144.85</v>
      </c>
      <c r="H31" s="20">
        <f>+D31+E31-F31</f>
        <v>141.09999999999945</v>
      </c>
      <c r="I31" s="24"/>
    </row>
    <row r="32" spans="3:9" ht="13.5" customHeight="1" thickBot="1">
      <c r="C32" s="18" t="s">
        <v>18</v>
      </c>
      <c r="D32" s="25">
        <f>SUM(D27:D31)</f>
        <v>9877.449999999944</v>
      </c>
      <c r="E32" s="25">
        <f>SUM(E27:E31)</f>
        <v>268699.7</v>
      </c>
      <c r="F32" s="25">
        <f>SUM(F27:F31)</f>
        <v>261791.65000000002</v>
      </c>
      <c r="G32" s="25">
        <f>SUM(G27:G31)</f>
        <v>321076.63</v>
      </c>
      <c r="H32" s="25">
        <f>SUM(H27:H31)</f>
        <v>16785.49999999995</v>
      </c>
      <c r="I32" s="26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>
      <c r="C34" s="27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8" t="s">
        <v>20</v>
      </c>
    </row>
    <row r="35" spans="3:9" ht="13.5" customHeight="1" thickBot="1">
      <c r="C35" s="12" t="s">
        <v>21</v>
      </c>
      <c r="D35" s="29">
        <v>2120.87999999999</v>
      </c>
      <c r="E35" s="30">
        <v>148666.38</v>
      </c>
      <c r="F35" s="30">
        <v>144322.67</v>
      </c>
      <c r="G35" s="30">
        <f>E35</f>
        <v>148666.38</v>
      </c>
      <c r="H35" s="30">
        <f>+D35+E35-F35</f>
        <v>6464.5899999999965</v>
      </c>
      <c r="I35" s="31" t="s">
        <v>22</v>
      </c>
    </row>
    <row r="36" spans="3:10" ht="14.25" customHeight="1" thickBot="1">
      <c r="C36" s="18" t="s">
        <v>23</v>
      </c>
      <c r="D36" s="19">
        <v>507.3700000000026</v>
      </c>
      <c r="E36" s="20">
        <v>29284.64</v>
      </c>
      <c r="F36" s="20">
        <v>28528.63</v>
      </c>
      <c r="G36" s="30">
        <v>710.46</v>
      </c>
      <c r="H36" s="30">
        <f>+D36+E36-F36</f>
        <v>1263.380000000001</v>
      </c>
      <c r="I36" s="32"/>
      <c r="J36" s="33"/>
    </row>
    <row r="37" spans="3:9" ht="13.5" customHeight="1" thickBot="1">
      <c r="C37" s="27" t="s">
        <v>24</v>
      </c>
      <c r="D37" s="34">
        <v>0</v>
      </c>
      <c r="E37" s="20">
        <v>0</v>
      </c>
      <c r="F37" s="20">
        <v>0</v>
      </c>
      <c r="G37" s="30"/>
      <c r="H37" s="30">
        <f>+D37+E37-F37</f>
        <v>0</v>
      </c>
      <c r="I37" s="35"/>
    </row>
    <row r="38" spans="3:9" ht="12.75" customHeight="1" hidden="1" thickBot="1">
      <c r="C38" s="18" t="s">
        <v>25</v>
      </c>
      <c r="D38" s="19">
        <v>0</v>
      </c>
      <c r="E38" s="20"/>
      <c r="F38" s="20"/>
      <c r="G38" s="30">
        <f aca="true" t="shared" si="0" ref="G38:G43">E38</f>
        <v>0</v>
      </c>
      <c r="H38" s="30">
        <f>+D38+E38-F38</f>
        <v>0</v>
      </c>
      <c r="I38" s="35" t="s">
        <v>26</v>
      </c>
    </row>
    <row r="39" spans="3:9" ht="13.5" customHeight="1" thickBot="1">
      <c r="C39" s="18" t="s">
        <v>27</v>
      </c>
      <c r="D39" s="19">
        <v>551.9700000000012</v>
      </c>
      <c r="E39" s="20">
        <v>31873.78</v>
      </c>
      <c r="F39" s="20">
        <v>31050.61</v>
      </c>
      <c r="G39" s="30">
        <v>35478.31</v>
      </c>
      <c r="H39" s="30">
        <f>+D39+E39-F39</f>
        <v>1375.1399999999994</v>
      </c>
      <c r="I39" s="35" t="s">
        <v>28</v>
      </c>
    </row>
    <row r="40" spans="3:9" ht="13.5" customHeight="1" hidden="1" thickBot="1">
      <c r="C40" s="18" t="s">
        <v>29</v>
      </c>
      <c r="D40" s="36"/>
      <c r="E40" s="22"/>
      <c r="F40" s="22"/>
      <c r="G40" s="30">
        <f t="shared" si="0"/>
        <v>0</v>
      </c>
      <c r="H40" s="22"/>
      <c r="I40" s="37" t="s">
        <v>30</v>
      </c>
    </row>
    <row r="41" spans="3:9" ht="13.5" customHeight="1" thickBot="1">
      <c r="C41" s="27" t="s">
        <v>31</v>
      </c>
      <c r="D41" s="19">
        <v>210.75</v>
      </c>
      <c r="E41" s="22">
        <v>9166.8</v>
      </c>
      <c r="F41" s="22">
        <v>8843.91</v>
      </c>
      <c r="G41" s="30">
        <f t="shared" si="0"/>
        <v>9166.8</v>
      </c>
      <c r="H41" s="30">
        <f>+D41+E41-F41</f>
        <v>533.6399999999994</v>
      </c>
      <c r="I41" s="35"/>
    </row>
    <row r="42" spans="3:9" ht="13.5" customHeight="1" thickBot="1">
      <c r="C42" s="27" t="s">
        <v>32</v>
      </c>
      <c r="D42" s="19">
        <v>0</v>
      </c>
      <c r="E42" s="22">
        <v>369.4</v>
      </c>
      <c r="F42" s="22">
        <v>369.4</v>
      </c>
      <c r="G42" s="30"/>
      <c r="H42" s="30">
        <f>+D42+E42-F42</f>
        <v>0</v>
      </c>
      <c r="I42" s="35"/>
    </row>
    <row r="43" spans="3:9" ht="13.5" customHeight="1" thickBot="1">
      <c r="C43" s="18" t="s">
        <v>33</v>
      </c>
      <c r="D43" s="19">
        <v>115.31</v>
      </c>
      <c r="E43" s="22">
        <v>6672.3</v>
      </c>
      <c r="F43" s="22">
        <v>6499.7</v>
      </c>
      <c r="G43" s="30">
        <f t="shared" si="0"/>
        <v>6672.3</v>
      </c>
      <c r="H43" s="30">
        <f>+D43+E43-F43</f>
        <v>287.91000000000076</v>
      </c>
      <c r="I43" s="37" t="s">
        <v>34</v>
      </c>
    </row>
    <row r="44" spans="3:9" s="38" customFormat="1" ht="13.5" customHeight="1" thickBot="1">
      <c r="C44" s="18" t="s">
        <v>18</v>
      </c>
      <c r="D44" s="25">
        <f>SUM(D35:D43)</f>
        <v>3506.279999999994</v>
      </c>
      <c r="E44" s="25">
        <f>SUM(E35:E43)</f>
        <v>226033.3</v>
      </c>
      <c r="F44" s="25">
        <f>SUM(F35:F43)</f>
        <v>219614.92000000004</v>
      </c>
      <c r="G44" s="25">
        <f>SUM(G35:G43)</f>
        <v>200694.24999999997</v>
      </c>
      <c r="H44" s="25">
        <f>SUM(H35:H43)</f>
        <v>9924.659999999996</v>
      </c>
      <c r="I44" s="36"/>
    </row>
    <row r="45" spans="3:8" ht="21" customHeight="1">
      <c r="C45" s="39" t="s">
        <v>35</v>
      </c>
      <c r="D45" s="39"/>
      <c r="E45" s="39"/>
      <c r="F45" s="39"/>
      <c r="G45" s="39"/>
      <c r="H45" s="40">
        <f>+H32+H44</f>
        <v>26710.159999999945</v>
      </c>
    </row>
    <row r="46" spans="3:4" ht="15">
      <c r="C46" s="42" t="s">
        <v>36</v>
      </c>
      <c r="D46" s="42"/>
    </row>
    <row r="47" ht="15.75" customHeight="1">
      <c r="C47" s="43" t="s">
        <v>37</v>
      </c>
    </row>
    <row r="48" spans="3:8" ht="12.75" hidden="1">
      <c r="C48" s="2"/>
      <c r="D48" s="2"/>
      <c r="E48" s="2"/>
      <c r="F48" s="2"/>
      <c r="G48" s="2"/>
      <c r="H48" s="2"/>
    </row>
    <row r="49" spans="3:6" ht="15" customHeight="1">
      <c r="C49" s="42"/>
      <c r="D49" s="44"/>
      <c r="E49" s="44"/>
      <c r="F49" s="44"/>
    </row>
    <row r="50" spans="4:8" ht="12.75">
      <c r="D50" s="45"/>
      <c r="E50" s="45"/>
      <c r="F50" s="45"/>
      <c r="G50" s="45"/>
      <c r="H50" s="45"/>
    </row>
  </sheetData>
  <sheetProtection/>
  <mergeCells count="8">
    <mergeCell ref="C33:I33"/>
    <mergeCell ref="I35:I36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4"/>
  <dimension ref="A13:I22"/>
  <sheetViews>
    <sheetView zoomScaleSheetLayoutView="120" zoomScalePageLayoutView="0" workbookViewId="0" topLeftCell="A13">
      <selection activeCell="A21" sqref="A21"/>
    </sheetView>
  </sheetViews>
  <sheetFormatPr defaultColWidth="9.00390625" defaultRowHeight="12.75"/>
  <cols>
    <col min="1" max="1" width="4.625" style="47" customWidth="1"/>
    <col min="2" max="2" width="12.375" style="47" customWidth="1"/>
    <col min="3" max="3" width="13.25390625" style="47" hidden="1" customWidth="1"/>
    <col min="4" max="4" width="12.125" style="47" customWidth="1"/>
    <col min="5" max="5" width="13.625" style="47" customWidth="1"/>
    <col min="6" max="6" width="13.25390625" style="47" customWidth="1"/>
    <col min="7" max="7" width="14.25390625" style="47" customWidth="1"/>
    <col min="8" max="8" width="15.125" style="47" customWidth="1"/>
    <col min="9" max="9" width="13.75390625" style="47" customWidth="1"/>
    <col min="10" max="16384" width="9.125" style="47" customWidth="1"/>
  </cols>
  <sheetData>
    <row r="13" spans="1:9" ht="15">
      <c r="A13" s="46" t="s">
        <v>38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6" t="s">
        <v>39</v>
      </c>
      <c r="B14" s="46"/>
      <c r="C14" s="46"/>
      <c r="D14" s="46"/>
      <c r="E14" s="46"/>
      <c r="F14" s="46"/>
      <c r="G14" s="46"/>
      <c r="H14" s="46"/>
      <c r="I14" s="46"/>
    </row>
    <row r="15" spans="1:9" ht="15">
      <c r="A15" s="46" t="s">
        <v>40</v>
      </c>
      <c r="B15" s="46"/>
      <c r="C15" s="46"/>
      <c r="D15" s="46"/>
      <c r="E15" s="46"/>
      <c r="F15" s="46"/>
      <c r="G15" s="46"/>
      <c r="H15" s="46"/>
      <c r="I15" s="46"/>
    </row>
    <row r="16" spans="1:9" ht="60">
      <c r="A16" s="48" t="s">
        <v>41</v>
      </c>
      <c r="B16" s="48" t="s">
        <v>42</v>
      </c>
      <c r="C16" s="48" t="s">
        <v>43</v>
      </c>
      <c r="D16" s="48" t="s">
        <v>44</v>
      </c>
      <c r="E16" s="48" t="s">
        <v>45</v>
      </c>
      <c r="F16" s="49" t="s">
        <v>46</v>
      </c>
      <c r="G16" s="49" t="s">
        <v>47</v>
      </c>
      <c r="H16" s="48" t="s">
        <v>48</v>
      </c>
      <c r="I16" s="48" t="s">
        <v>49</v>
      </c>
    </row>
    <row r="17" spans="1:9" ht="15">
      <c r="A17" s="50" t="s">
        <v>50</v>
      </c>
      <c r="B17" s="51">
        <v>-47.94524000000001</v>
      </c>
      <c r="C17" s="51"/>
      <c r="D17" s="51">
        <v>29.28464</v>
      </c>
      <c r="E17" s="51">
        <v>28.52863</v>
      </c>
      <c r="F17" s="51">
        <v>0</v>
      </c>
      <c r="G17" s="51">
        <v>0.71046</v>
      </c>
      <c r="H17" s="51">
        <v>1.26338</v>
      </c>
      <c r="I17" s="51">
        <f>B17+D17+F17-G17</f>
        <v>-19.371060000000014</v>
      </c>
    </row>
    <row r="19" ht="15">
      <c r="A19" s="47" t="s">
        <v>51</v>
      </c>
    </row>
    <row r="20" spans="1:6" ht="15">
      <c r="A20" s="47" t="s">
        <v>52</v>
      </c>
      <c r="D20" s="52"/>
      <c r="E20" s="52"/>
      <c r="F20" s="52"/>
    </row>
    <row r="21" spans="1:6" ht="15">
      <c r="A21" s="47" t="s">
        <v>53</v>
      </c>
      <c r="D21" s="52"/>
      <c r="E21" s="52"/>
      <c r="F21" s="52"/>
    </row>
    <row r="22" spans="1:6" ht="15">
      <c r="A22" s="47" t="s">
        <v>54</v>
      </c>
      <c r="D22" s="52"/>
      <c r="E22" s="52"/>
      <c r="F22" s="52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9"/>
  <dimension ref="A1:H31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625" style="0" customWidth="1"/>
    <col min="2" max="2" width="24.875" style="0" customWidth="1"/>
    <col min="3" max="3" width="34.25390625" style="0" customWidth="1"/>
    <col min="4" max="4" width="19.25390625" style="0" customWidth="1"/>
    <col min="5" max="5" width="25.875" style="0" customWidth="1"/>
    <col min="6" max="6" width="25.00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3" t="s">
        <v>55</v>
      </c>
      <c r="B1" s="53"/>
      <c r="C1" s="53"/>
      <c r="D1" s="53"/>
      <c r="E1" s="53"/>
      <c r="F1" s="53"/>
      <c r="G1" s="53"/>
      <c r="H1" s="54"/>
    </row>
    <row r="2" spans="1:7" ht="29.25" customHeight="1" thickBot="1">
      <c r="A2" s="55"/>
      <c r="B2" s="55"/>
      <c r="C2" s="55"/>
      <c r="D2" s="55"/>
      <c r="E2" s="55"/>
      <c r="F2" s="55"/>
      <c r="G2" s="55"/>
    </row>
    <row r="3" spans="1:8" ht="13.5" hidden="1" thickBot="1">
      <c r="A3" s="56"/>
      <c r="B3" s="57"/>
      <c r="C3" s="58"/>
      <c r="D3" s="57"/>
      <c r="E3" s="57"/>
      <c r="F3" s="59" t="s">
        <v>56</v>
      </c>
      <c r="G3" s="60"/>
      <c r="H3" s="57"/>
    </row>
    <row r="4" spans="1:8" ht="12.75" hidden="1">
      <c r="A4" s="61" t="s">
        <v>57</v>
      </c>
      <c r="B4" s="62" t="s">
        <v>58</v>
      </c>
      <c r="C4" s="63" t="s">
        <v>59</v>
      </c>
      <c r="D4" s="62" t="s">
        <v>60</v>
      </c>
      <c r="E4" s="64" t="s">
        <v>61</v>
      </c>
      <c r="F4" s="64"/>
      <c r="G4" s="64"/>
      <c r="H4" s="64" t="s">
        <v>62</v>
      </c>
    </row>
    <row r="5" spans="1:8" ht="12.75" hidden="1">
      <c r="A5" s="61" t="s">
        <v>63</v>
      </c>
      <c r="B5" s="62"/>
      <c r="C5" s="63"/>
      <c r="D5" s="62" t="s">
        <v>64</v>
      </c>
      <c r="E5" s="62" t="s">
        <v>65</v>
      </c>
      <c r="F5" s="62" t="s">
        <v>66</v>
      </c>
      <c r="G5" s="62" t="s">
        <v>67</v>
      </c>
      <c r="H5" s="62"/>
    </row>
    <row r="6" spans="1:8" ht="12.75" hidden="1">
      <c r="A6" s="61"/>
      <c r="B6" s="62"/>
      <c r="C6" s="63"/>
      <c r="D6" s="62" t="s">
        <v>68</v>
      </c>
      <c r="E6" s="62"/>
      <c r="F6" s="62" t="s">
        <v>69</v>
      </c>
      <c r="G6" s="62" t="s">
        <v>70</v>
      </c>
      <c r="H6" s="65"/>
    </row>
    <row r="7" spans="1:8" ht="12.75" hidden="1">
      <c r="A7" s="61"/>
      <c r="B7" s="62"/>
      <c r="C7" s="63"/>
      <c r="D7" s="62"/>
      <c r="E7" s="65"/>
      <c r="F7" s="65"/>
      <c r="G7" s="62" t="s">
        <v>71</v>
      </c>
      <c r="H7" s="65"/>
    </row>
    <row r="8" spans="1:8" ht="13.5" hidden="1" thickBot="1">
      <c r="A8" s="66"/>
      <c r="B8" s="67"/>
      <c r="C8" s="68"/>
      <c r="D8" s="67"/>
      <c r="E8" s="67"/>
      <c r="F8" s="67"/>
      <c r="G8" s="67"/>
      <c r="H8" s="67"/>
    </row>
    <row r="9" spans="1:8" ht="12.75" hidden="1">
      <c r="A9" s="57"/>
      <c r="B9" s="69"/>
      <c r="C9" s="58"/>
      <c r="D9" s="57"/>
      <c r="E9" s="57"/>
      <c r="F9" s="69"/>
      <c r="G9" s="69"/>
      <c r="H9" s="69"/>
    </row>
    <row r="10" spans="1:8" ht="25.5" hidden="1">
      <c r="A10" s="62">
        <v>1</v>
      </c>
      <c r="B10" s="70" t="s">
        <v>72</v>
      </c>
      <c r="C10" s="71" t="s">
        <v>73</v>
      </c>
      <c r="D10" s="62" t="s">
        <v>74</v>
      </c>
      <c r="E10" s="72"/>
      <c r="F10" s="72"/>
      <c r="G10" s="73">
        <f>+E10-F10</f>
        <v>0</v>
      </c>
      <c r="H10" s="74"/>
    </row>
    <row r="11" spans="1:8" ht="12.75" hidden="1">
      <c r="A11" s="62"/>
      <c r="B11" s="70"/>
      <c r="C11" s="63"/>
      <c r="D11" s="62"/>
      <c r="E11" s="72"/>
      <c r="F11" s="73"/>
      <c r="G11" s="73">
        <f>+E11-F11</f>
        <v>0</v>
      </c>
      <c r="H11" s="74"/>
    </row>
    <row r="12" spans="1:8" ht="12.75" hidden="1">
      <c r="A12" s="62"/>
      <c r="B12" s="70"/>
      <c r="C12" s="63"/>
      <c r="D12" s="62"/>
      <c r="E12" s="75"/>
      <c r="F12" s="75"/>
      <c r="G12" s="76"/>
      <c r="H12" s="77"/>
    </row>
    <row r="13" spans="1:8" ht="12.75" hidden="1">
      <c r="A13" s="62"/>
      <c r="B13" s="70"/>
      <c r="C13" s="78" t="s">
        <v>75</v>
      </c>
      <c r="D13" s="79"/>
      <c r="E13" s="80">
        <f>SUM(E10:E12)</f>
        <v>0</v>
      </c>
      <c r="F13" s="80">
        <f>SUM(F10:F12)</f>
        <v>0</v>
      </c>
      <c r="G13" s="80">
        <f>SUM(G10:G12)</f>
        <v>0</v>
      </c>
      <c r="H13" s="74"/>
    </row>
    <row r="14" spans="1:8" ht="13.5" hidden="1" thickBot="1">
      <c r="A14" s="81"/>
      <c r="B14" s="82"/>
      <c r="C14" s="83"/>
      <c r="D14" s="84"/>
      <c r="E14" s="76"/>
      <c r="F14" s="76"/>
      <c r="G14" s="76"/>
      <c r="H14" s="77"/>
    </row>
    <row r="15" spans="1:8" ht="12.75" hidden="1">
      <c r="A15" s="57"/>
      <c r="B15" s="69"/>
      <c r="C15" s="85"/>
      <c r="D15" s="85"/>
      <c r="E15" s="86"/>
      <c r="F15" s="86"/>
      <c r="G15" s="86"/>
      <c r="H15" s="85"/>
    </row>
    <row r="16" spans="1:8" ht="12.75" hidden="1">
      <c r="A16" s="65"/>
      <c r="B16" s="87" t="s">
        <v>18</v>
      </c>
      <c r="C16" s="88"/>
      <c r="D16" s="88"/>
      <c r="E16" s="89">
        <f>E13</f>
        <v>0</v>
      </c>
      <c r="F16" s="89">
        <f>F13</f>
        <v>0</v>
      </c>
      <c r="G16" s="89">
        <f>G13</f>
        <v>0</v>
      </c>
      <c r="H16" s="89">
        <f>H13</f>
        <v>0</v>
      </c>
    </row>
    <row r="17" spans="1:8" ht="13.5" hidden="1" thickBot="1">
      <c r="A17" s="67"/>
      <c r="B17" s="90"/>
      <c r="C17" s="91"/>
      <c r="D17" s="91"/>
      <c r="E17" s="92"/>
      <c r="F17" s="92"/>
      <c r="G17" s="92"/>
      <c r="H17" s="92"/>
    </row>
    <row r="18" spans="1:8" ht="12.75">
      <c r="A18" s="93"/>
      <c r="B18" s="93"/>
      <c r="C18" s="94"/>
      <c r="D18" s="94"/>
      <c r="E18" s="63"/>
      <c r="F18" s="63"/>
      <c r="G18" s="63"/>
      <c r="H18" s="63"/>
    </row>
    <row r="19" spans="1:7" ht="46.5" customHeight="1">
      <c r="A19" s="95" t="s">
        <v>76</v>
      </c>
      <c r="B19" s="95" t="s">
        <v>77</v>
      </c>
      <c r="C19" s="95" t="s">
        <v>78</v>
      </c>
      <c r="D19" s="95" t="s">
        <v>79</v>
      </c>
      <c r="E19" s="96" t="s">
        <v>80</v>
      </c>
      <c r="F19" s="95" t="s">
        <v>81</v>
      </c>
      <c r="G19" s="97"/>
    </row>
    <row r="20" spans="1:8" ht="15">
      <c r="A20" s="98">
        <v>1</v>
      </c>
      <c r="B20" s="99">
        <v>0</v>
      </c>
      <c r="C20" s="99"/>
      <c r="D20" s="99"/>
      <c r="E20" s="99"/>
      <c r="F20" s="99">
        <f>+B20+C20-D20</f>
        <v>0</v>
      </c>
      <c r="G20" s="100"/>
      <c r="H20" s="63"/>
    </row>
    <row r="21" spans="1:8" ht="15">
      <c r="A21" s="101"/>
      <c r="B21" s="100"/>
      <c r="C21" s="100"/>
      <c r="D21" s="100"/>
      <c r="E21" s="100"/>
      <c r="F21" s="100"/>
      <c r="G21" s="100"/>
      <c r="H21" s="63"/>
    </row>
    <row r="22" spans="1:5" ht="55.5" customHeight="1">
      <c r="A22" s="95" t="s">
        <v>76</v>
      </c>
      <c r="B22" s="95" t="s">
        <v>82</v>
      </c>
      <c r="C22" s="95" t="s">
        <v>83</v>
      </c>
      <c r="D22" s="95" t="s">
        <v>84</v>
      </c>
      <c r="E22" s="95" t="s">
        <v>85</v>
      </c>
    </row>
    <row r="23" spans="1:8" ht="15">
      <c r="A23" s="102">
        <v>1</v>
      </c>
      <c r="B23" s="103">
        <v>5501.43</v>
      </c>
      <c r="C23" s="103">
        <f>+C20+E20</f>
        <v>0</v>
      </c>
      <c r="D23" s="103">
        <f>+F16*1000</f>
        <v>0</v>
      </c>
      <c r="E23" s="103">
        <f>+B23+C23-D23</f>
        <v>5501.43</v>
      </c>
      <c r="F23" s="63"/>
      <c r="G23" s="63"/>
      <c r="H23" s="63"/>
    </row>
    <row r="24" spans="1:8" ht="12.75">
      <c r="A24" s="93"/>
      <c r="B24" s="93"/>
      <c r="C24" s="94"/>
      <c r="D24" s="94"/>
      <c r="E24" s="63"/>
      <c r="F24" s="63"/>
      <c r="G24" s="63"/>
      <c r="H24" s="63"/>
    </row>
    <row r="25" spans="2:6" ht="15">
      <c r="B25" s="104"/>
      <c r="F25" s="105" t="s">
        <v>86</v>
      </c>
    </row>
    <row r="31" ht="12.75">
      <c r="E31" s="106"/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2016-03-31T18:38:29Z</dcterms:created>
  <dcterms:modified xsi:type="dcterms:W3CDTF">2016-03-31T18:39:16Z</dcterms:modified>
  <cp:category/>
  <cp:version/>
  <cp:contentType/>
  <cp:contentStatus/>
</cp:coreProperties>
</file>