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/>
  <calcPr fullCalcOnLoad="1"/>
</workbook>
</file>

<file path=xl/sharedStrings.xml><?xml version="1.0" encoding="utf-8"?>
<sst xmlns="http://schemas.openxmlformats.org/spreadsheetml/2006/main" count="103" uniqueCount="94">
  <si>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</si>
  <si>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</si>
  <si>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</si>
  <si>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Сосновая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</si>
  <si>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</si>
  <si>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</si>
  <si>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</si>
  <si>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</si>
  <si>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</si>
  <si>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</si>
  <si>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</si>
  <si>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</si>
  <si>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</si>
  <si>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</si>
  <si>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</si>
  <si>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</si>
  <si>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</si>
  <si>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</si>
  <si>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</si>
  <si>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</si>
  <si>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</si>
  <si>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</si>
  <si>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Н/2009-83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</si>
  <si>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</si>
  <si>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</si>
  <si>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</si>
  <si>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</si>
  <si>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</si>
  <si>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</si>
  <si>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</si>
  <si>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</si>
  <si>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</si>
  <si>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</si>
  <si>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</si>
  <si>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</si>
  <si>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</si>
  <si>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</si>
  <si>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</si>
  <si>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</si>
  <si>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</si>
  <si>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</si>
  <si>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</si>
  <si>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</si>
  <si>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</si>
  <si>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 по ул. Сосновая с 01.01.2015г. по 31.12.2015г.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</si>
  <si>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</si>
  <si>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</si>
  <si>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</si>
  <si>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</si>
  <si>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</si>
  <si>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</si>
  <si>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</si>
  <si>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</si>
  <si>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</si>
  <si>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</si>
  <si>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120,08 </t>
    </r>
    <r>
      <rPr>
        <sz val="10"/>
        <rFont val="Arial Cyr"/>
        <family val="0"/>
      </rPr>
      <t>тыс.рублей, в том числе:</t>
    </r>
  </si>
  <si>
    <t>смена тройника на чердаке - 0,13 т.р.</t>
  </si>
  <si>
    <t>замена футорки на батарее подъездного отпления - 0,17 т.р.</t>
  </si>
  <si>
    <t>установка замка на люк выхода на чердак - 0,19 т.р.</t>
  </si>
  <si>
    <t>ремонт площадки перед входом - 0,73 т.р.</t>
  </si>
  <si>
    <t>смена стекол - 0,14 т.р.</t>
  </si>
  <si>
    <t>работы по электрике - 0,10 т.р.</t>
  </si>
  <si>
    <t>аварийное обслуживание - 0,40 т.р.</t>
  </si>
  <si>
    <t>герметизация швов - 117,75 т.р.</t>
  </si>
  <si>
    <t>прочее - 0,47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</si>
  <si>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Сосновая,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</si>
  <si>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</si>
  <si>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</si>
  <si>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</si>
  <si>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</si>
  <si>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</si>
  <si>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</si>
  <si>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</si>
  <si>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</si>
  <si>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</si>
  <si>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</si>
  <si>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</si>
  <si>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</si>
  <si>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</si>
  <si>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</si>
  <si>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</si>
  <si>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2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</si>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</sst>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2" xfId="52" applyFill="1" applyBorder="1" applyAlignment="1">
      <alignment horizontal="center" vertical="center" wrapText="1"/>
      <protection/>
    </xf>
    <xf numFmtId="0" fontId="35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" vertical="center"/>
      <protection/>
    </xf>
    <xf numFmtId="2" fontId="43" fillId="0" borderId="22" xfId="52" applyNumberFormat="1" applyFont="1" applyFill="1" applyBorder="1" applyAlignment="1">
      <alignment horizontal="center" vertical="center"/>
      <protection/>
    </xf>
    <xf numFmtId="0" fontId="35" fillId="0" borderId="0" xfId="52" applyFont="1" applyFill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6" xfId="0" applyFont="1" applyBorder="1" applyAlignment="1">
      <alignment/>
    </xf>
    <xf numFmtId="0" fontId="0" fillId="0" borderId="24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6" xfId="6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4" fillId="0" borderId="2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1"/>
  <sheetViews>
    <sheetView tabSelected="1" zoomScalePageLayoutView="0" workbookViewId="0" topLeftCell="C12">
      <selection activeCell="I59" sqref="I5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38.2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383618.81</v>
      </c>
      <c r="E27" s="20">
        <v>1116243.11</v>
      </c>
      <c r="F27" s="20">
        <v>1135943.44</v>
      </c>
      <c r="G27" s="20">
        <v>1104068.64</v>
      </c>
      <c r="H27" s="21">
        <f>+D27+E27-F27</f>
        <v>363918.4800000002</v>
      </c>
      <c r="I27" s="22" t="s">
        <v>13</v>
      </c>
    </row>
    <row r="28" spans="3:9" ht="13.5" customHeight="1" thickBot="1">
      <c r="C28" s="18" t="s">
        <v>14</v>
      </c>
      <c r="D28" s="19">
        <v>151197.49</v>
      </c>
      <c r="E28" s="23">
        <v>369904.56</v>
      </c>
      <c r="F28" s="23">
        <v>343772.48</v>
      </c>
      <c r="G28" s="20">
        <v>459977.16</v>
      </c>
      <c r="H28" s="21">
        <f>+D28+E28-F28</f>
        <v>177329.57</v>
      </c>
      <c r="I28" s="24"/>
    </row>
    <row r="29" spans="3:9" ht="13.5" customHeight="1" thickBot="1">
      <c r="C29" s="18" t="s">
        <v>15</v>
      </c>
      <c r="D29" s="19">
        <v>78356.3</v>
      </c>
      <c r="E29" s="23">
        <v>202431.93</v>
      </c>
      <c r="F29" s="23">
        <v>191955.58</v>
      </c>
      <c r="G29" s="20">
        <v>206018.32</v>
      </c>
      <c r="H29" s="21">
        <f>+D29+E29-F29</f>
        <v>88832.65</v>
      </c>
      <c r="I29" s="24"/>
    </row>
    <row r="30" spans="3:9" ht="13.5" customHeight="1" thickBot="1">
      <c r="C30" s="18" t="s">
        <v>16</v>
      </c>
      <c r="D30" s="19">
        <v>47696.14</v>
      </c>
      <c r="E30" s="23">
        <v>126341.99</v>
      </c>
      <c r="F30" s="23">
        <v>118173.15</v>
      </c>
      <c r="G30" s="20">
        <v>100032.4</v>
      </c>
      <c r="H30" s="21">
        <f>+D30+E30-F30</f>
        <v>55864.98000000001</v>
      </c>
      <c r="I30" s="24"/>
    </row>
    <row r="31" spans="3:9" ht="13.5" customHeight="1" thickBot="1">
      <c r="C31" s="18" t="s">
        <v>17</v>
      </c>
      <c r="D31" s="19">
        <v>1772.96</v>
      </c>
      <c r="E31" s="23">
        <v>18811.77</v>
      </c>
      <c r="F31" s="23">
        <v>17388.73</v>
      </c>
      <c r="G31" s="20">
        <f>E31</f>
        <v>18811.77</v>
      </c>
      <c r="H31" s="21">
        <f>+D31+E31-F31</f>
        <v>3196</v>
      </c>
      <c r="I31" s="25"/>
    </row>
    <row r="32" spans="3:9" ht="13.5" customHeight="1" thickBot="1">
      <c r="C32" s="18" t="s">
        <v>18</v>
      </c>
      <c r="D32" s="26">
        <f>SUM(D27:D31)</f>
        <v>662641.7000000001</v>
      </c>
      <c r="E32" s="26">
        <f>SUM(E27:E31)</f>
        <v>1833733.36</v>
      </c>
      <c r="F32" s="26">
        <f>SUM(F27:F31)</f>
        <v>1807233.38</v>
      </c>
      <c r="G32" s="26">
        <f>SUM(G27:G31)</f>
        <v>1888908.2899999998</v>
      </c>
      <c r="H32" s="26">
        <f>SUM(H27:H31)</f>
        <v>689141.6800000003</v>
      </c>
      <c r="I32" s="18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7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8" t="s">
        <v>20</v>
      </c>
    </row>
    <row r="35" spans="3:9" ht="13.5" customHeight="1" thickBot="1">
      <c r="C35" s="12" t="s">
        <v>21</v>
      </c>
      <c r="D35" s="29">
        <v>193246.09</v>
      </c>
      <c r="E35" s="30">
        <v>667949.31</v>
      </c>
      <c r="F35" s="30">
        <v>667602.02</v>
      </c>
      <c r="G35" s="30">
        <f>E35</f>
        <v>667949.31</v>
      </c>
      <c r="H35" s="30">
        <f aca="true" t="shared" si="0" ref="H35:H42">+D35+E35-F35</f>
        <v>193593.38</v>
      </c>
      <c r="I35" s="31" t="s">
        <v>22</v>
      </c>
    </row>
    <row r="36" spans="3:10" ht="14.25" customHeight="1" thickBot="1">
      <c r="C36" s="18" t="s">
        <v>23</v>
      </c>
      <c r="D36" s="19">
        <v>39439.92</v>
      </c>
      <c r="E36" s="20">
        <v>137997.77</v>
      </c>
      <c r="F36" s="20">
        <v>137906.94</v>
      </c>
      <c r="G36" s="30">
        <v>120079.99</v>
      </c>
      <c r="H36" s="30">
        <f t="shared" si="0"/>
        <v>39530.75</v>
      </c>
      <c r="I36" s="32"/>
      <c r="J36" s="33"/>
    </row>
    <row r="37" spans="3:9" ht="13.5" customHeight="1" thickBot="1">
      <c r="C37" s="27" t="s">
        <v>24</v>
      </c>
      <c r="D37" s="34">
        <v>24266.3</v>
      </c>
      <c r="E37" s="20">
        <v>0</v>
      </c>
      <c r="F37" s="20">
        <v>13779.39</v>
      </c>
      <c r="G37" s="30"/>
      <c r="H37" s="30">
        <f t="shared" si="0"/>
        <v>10486.91</v>
      </c>
      <c r="I37" s="35"/>
    </row>
    <row r="38" spans="3:9" ht="12.75" customHeight="1" hidden="1" thickBot="1">
      <c r="C38" s="18" t="s">
        <v>25</v>
      </c>
      <c r="D38" s="19">
        <v>0</v>
      </c>
      <c r="E38" s="20"/>
      <c r="F38" s="20"/>
      <c r="G38" s="30">
        <f aca="true" t="shared" si="1" ref="G38:G43">E38</f>
        <v>0</v>
      </c>
      <c r="H38" s="30">
        <f t="shared" si="0"/>
        <v>0</v>
      </c>
      <c r="I38" s="36" t="s">
        <v>26</v>
      </c>
    </row>
    <row r="39" spans="3:9" ht="13.5" customHeight="1" thickBot="1">
      <c r="C39" s="18" t="s">
        <v>27</v>
      </c>
      <c r="D39" s="19">
        <v>43284.85</v>
      </c>
      <c r="E39" s="20">
        <v>150128.69</v>
      </c>
      <c r="F39" s="20">
        <v>149884.55</v>
      </c>
      <c r="G39" s="30">
        <v>290286.41</v>
      </c>
      <c r="H39" s="30">
        <f t="shared" si="0"/>
        <v>43528.99000000002</v>
      </c>
      <c r="I39" s="37" t="s">
        <v>28</v>
      </c>
    </row>
    <row r="40" spans="3:9" ht="13.5" customHeight="1" thickBot="1">
      <c r="C40" s="18" t="s">
        <v>29</v>
      </c>
      <c r="D40" s="19">
        <v>2437</v>
      </c>
      <c r="E40" s="23">
        <v>8363.47</v>
      </c>
      <c r="F40" s="23">
        <v>8367.45</v>
      </c>
      <c r="G40" s="30">
        <f t="shared" si="1"/>
        <v>8363.47</v>
      </c>
      <c r="H40" s="30">
        <f t="shared" si="0"/>
        <v>2433.0199999999986</v>
      </c>
      <c r="I40" s="37" t="s">
        <v>30</v>
      </c>
    </row>
    <row r="41" spans="3:9" ht="13.5" customHeight="1" thickBot="1">
      <c r="C41" s="27" t="s">
        <v>31</v>
      </c>
      <c r="D41" s="19">
        <v>30439.12</v>
      </c>
      <c r="E41" s="23">
        <v>86255.3</v>
      </c>
      <c r="F41" s="23">
        <v>85424.35</v>
      </c>
      <c r="G41" s="30">
        <f t="shared" si="1"/>
        <v>86255.3</v>
      </c>
      <c r="H41" s="30">
        <f t="shared" si="0"/>
        <v>31270.069999999992</v>
      </c>
      <c r="I41" s="36"/>
    </row>
    <row r="42" spans="3:9" ht="13.5" customHeight="1" thickBot="1">
      <c r="C42" s="27" t="s">
        <v>32</v>
      </c>
      <c r="D42" s="19">
        <v>0</v>
      </c>
      <c r="E42" s="23">
        <v>4802.2</v>
      </c>
      <c r="F42" s="23">
        <v>1443.27</v>
      </c>
      <c r="G42" s="30"/>
      <c r="H42" s="30">
        <f t="shared" si="0"/>
        <v>3358.93</v>
      </c>
      <c r="I42" s="36"/>
    </row>
    <row r="43" spans="3:9" ht="13.5" customHeight="1" thickBot="1">
      <c r="C43" s="18" t="s">
        <v>33</v>
      </c>
      <c r="D43" s="19">
        <v>16505.61</v>
      </c>
      <c r="E43" s="23">
        <v>58130.02</v>
      </c>
      <c r="F43" s="23">
        <v>57835.52</v>
      </c>
      <c r="G43" s="30">
        <f t="shared" si="1"/>
        <v>58130.02</v>
      </c>
      <c r="H43" s="30">
        <f>+D43+E43-F43</f>
        <v>16800.110000000008</v>
      </c>
      <c r="I43" s="37" t="s">
        <v>34</v>
      </c>
    </row>
    <row r="44" spans="3:9" s="38" customFormat="1" ht="13.5" customHeight="1" thickBot="1">
      <c r="C44" s="18" t="s">
        <v>18</v>
      </c>
      <c r="D44" s="26">
        <f>SUM(D35:D43)</f>
        <v>349618.88999999996</v>
      </c>
      <c r="E44" s="26">
        <f>SUM(E35:E43)</f>
        <v>1113626.76</v>
      </c>
      <c r="F44" s="26">
        <f>SUM(F35:F43)</f>
        <v>1122243.49</v>
      </c>
      <c r="G44" s="26">
        <f>SUM(G35:G43)</f>
        <v>1231064.5</v>
      </c>
      <c r="H44" s="26">
        <f>SUM(H35:H43)</f>
        <v>341002.16000000003</v>
      </c>
      <c r="I44" s="35"/>
    </row>
    <row r="45" spans="3:9" ht="13.5" customHeight="1" thickBot="1">
      <c r="C45" s="39" t="s">
        <v>35</v>
      </c>
      <c r="D45" s="39"/>
      <c r="E45" s="39"/>
      <c r="F45" s="39"/>
      <c r="G45" s="39"/>
      <c r="H45" s="39"/>
      <c r="I45" s="39"/>
    </row>
    <row r="46" spans="3:9" ht="28.5" customHeight="1" thickBot="1">
      <c r="C46" s="40" t="s">
        <v>36</v>
      </c>
      <c r="D46" s="41" t="s">
        <v>37</v>
      </c>
      <c r="E46" s="42"/>
      <c r="F46" s="42"/>
      <c r="G46" s="42"/>
      <c r="H46" s="43"/>
      <c r="I46" s="44" t="s">
        <v>38</v>
      </c>
    </row>
    <row r="47" spans="3:8" ht="18.75" customHeight="1">
      <c r="C47" s="45" t="s">
        <v>39</v>
      </c>
      <c r="D47" s="45"/>
      <c r="E47" s="45"/>
      <c r="F47" s="45"/>
      <c r="G47" s="45"/>
      <c r="H47" s="46">
        <f>+H32+H44</f>
        <v>1030143.8400000003</v>
      </c>
    </row>
    <row r="48" spans="3:4" ht="15" hidden="1">
      <c r="C48" s="48" t="s">
        <v>40</v>
      </c>
      <c r="D48" s="48"/>
    </row>
    <row r="49" ht="12.75" customHeight="1">
      <c r="C49" s="49" t="s">
        <v>41</v>
      </c>
    </row>
    <row r="51" spans="4:8" ht="12.75">
      <c r="D51" s="50"/>
      <c r="E51" s="50"/>
      <c r="F51" s="50"/>
      <c r="G51" s="50"/>
      <c r="H51" s="50"/>
    </row>
  </sheetData>
  <sheetProtection/>
  <mergeCells count="10">
    <mergeCell ref="C33:I33"/>
    <mergeCell ref="I35:I36"/>
    <mergeCell ref="C45:I45"/>
    <mergeCell ref="D46:H46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zoomScaleSheetLayoutView="120" zoomScalePageLayoutView="0" workbookViewId="0" topLeftCell="A10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3.7539062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-60.59133</v>
      </c>
      <c r="C17" s="56"/>
      <c r="D17" s="56">
        <v>137.99777</v>
      </c>
      <c r="E17" s="56">
        <v>137.90694</v>
      </c>
      <c r="F17" s="56">
        <v>2.16</v>
      </c>
      <c r="G17" s="56">
        <v>120.07999</v>
      </c>
      <c r="H17" s="56">
        <v>39.53075</v>
      </c>
      <c r="I17" s="56">
        <f>B17+D17+F17-G17</f>
        <v>-40.513549999999995</v>
      </c>
    </row>
    <row r="19" ht="15">
      <c r="A19" s="52" t="s">
        <v>55</v>
      </c>
    </row>
    <row r="20" ht="15">
      <c r="A20" s="52" t="s">
        <v>56</v>
      </c>
    </row>
    <row r="21" ht="15">
      <c r="A21" s="52" t="s">
        <v>57</v>
      </c>
    </row>
    <row r="22" ht="15">
      <c r="A22" s="52" t="s">
        <v>58</v>
      </c>
    </row>
    <row r="23" ht="15">
      <c r="A23" s="52" t="s">
        <v>59</v>
      </c>
    </row>
    <row r="24" ht="15">
      <c r="A24" s="57" t="s">
        <v>60</v>
      </c>
    </row>
    <row r="25" ht="15">
      <c r="A25" s="57" t="s">
        <v>61</v>
      </c>
    </row>
    <row r="26" ht="15">
      <c r="A26" s="52" t="s">
        <v>62</v>
      </c>
    </row>
    <row r="27" ht="15">
      <c r="A27" s="57" t="s">
        <v>63</v>
      </c>
    </row>
    <row r="28" ht="15">
      <c r="A28" s="57" t="s">
        <v>64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26.625" style="0" customWidth="1"/>
    <col min="6" max="6" width="23.25390625" style="0" customWidth="1"/>
    <col min="7" max="7" width="11.25390625" style="0" customWidth="1"/>
  </cols>
  <sheetData>
    <row r="1" spans="1:7" ht="25.5" customHeight="1">
      <c r="A1" s="58" t="s">
        <v>65</v>
      </c>
      <c r="B1" s="58"/>
      <c r="C1" s="58"/>
      <c r="D1" s="58"/>
      <c r="E1" s="58"/>
      <c r="F1" s="58"/>
      <c r="G1" s="58"/>
    </row>
    <row r="2" spans="1:7" ht="21.75" customHeight="1">
      <c r="A2" s="58"/>
      <c r="B2" s="58"/>
      <c r="C2" s="58"/>
      <c r="D2" s="58"/>
      <c r="E2" s="58"/>
      <c r="F2" s="58"/>
      <c r="G2" s="58"/>
    </row>
    <row r="3" spans="1:7" ht="13.5" hidden="1" thickBot="1">
      <c r="A3" s="59"/>
      <c r="B3" s="60"/>
      <c r="C3" s="61"/>
      <c r="D3" s="60"/>
      <c r="E3" s="60"/>
      <c r="F3" s="62" t="s">
        <v>66</v>
      </c>
      <c r="G3" s="63"/>
    </row>
    <row r="4" spans="1:7" ht="12.75" hidden="1">
      <c r="A4" s="64" t="s">
        <v>67</v>
      </c>
      <c r="B4" s="65" t="s">
        <v>68</v>
      </c>
      <c r="C4" s="64" t="s">
        <v>69</v>
      </c>
      <c r="D4" s="65" t="s">
        <v>70</v>
      </c>
      <c r="E4" s="66" t="s">
        <v>71</v>
      </c>
      <c r="F4" s="66"/>
      <c r="G4" s="66"/>
    </row>
    <row r="5" spans="1:7" ht="12.75" hidden="1">
      <c r="A5" s="64" t="s">
        <v>72</v>
      </c>
      <c r="B5" s="65"/>
      <c r="C5" s="67"/>
      <c r="D5" s="65" t="s">
        <v>73</v>
      </c>
      <c r="E5" s="65" t="s">
        <v>74</v>
      </c>
      <c r="F5" s="65" t="s">
        <v>75</v>
      </c>
      <c r="G5" s="65" t="s">
        <v>76</v>
      </c>
    </row>
    <row r="6" spans="1:7" ht="12.75" hidden="1">
      <c r="A6" s="64"/>
      <c r="B6" s="65"/>
      <c r="C6" s="67"/>
      <c r="D6" s="65" t="s">
        <v>77</v>
      </c>
      <c r="E6" s="65"/>
      <c r="F6" s="65" t="s">
        <v>78</v>
      </c>
      <c r="G6" s="65" t="s">
        <v>79</v>
      </c>
    </row>
    <row r="7" spans="1:7" ht="12.75" hidden="1">
      <c r="A7" s="68"/>
      <c r="B7" s="69"/>
      <c r="C7" s="70"/>
      <c r="D7" s="69"/>
      <c r="E7" s="69"/>
      <c r="F7" s="69"/>
      <c r="G7" s="65" t="s">
        <v>80</v>
      </c>
    </row>
    <row r="8" spans="1:7" ht="13.5" hidden="1" thickBot="1">
      <c r="A8" s="71"/>
      <c r="B8" s="72"/>
      <c r="C8" s="73"/>
      <c r="D8" s="72"/>
      <c r="E8" s="72"/>
      <c r="F8" s="72"/>
      <c r="G8" s="72"/>
    </row>
    <row r="9" spans="1:7" ht="12.75" hidden="1">
      <c r="A9" s="60"/>
      <c r="B9" s="74"/>
      <c r="C9" s="61"/>
      <c r="D9" s="60"/>
      <c r="E9" s="60"/>
      <c r="F9" s="60"/>
      <c r="G9" s="74"/>
    </row>
    <row r="10" spans="1:7" ht="12.75" hidden="1">
      <c r="A10" s="65">
        <v>1</v>
      </c>
      <c r="B10" s="75" t="s">
        <v>81</v>
      </c>
      <c r="C10" s="67"/>
      <c r="D10" s="65"/>
      <c r="E10" s="76"/>
      <c r="F10" s="76"/>
      <c r="G10" s="77">
        <f>+E10-F10</f>
        <v>0</v>
      </c>
    </row>
    <row r="11" spans="1:7" ht="12.75" hidden="1">
      <c r="A11" s="65"/>
      <c r="B11" s="75"/>
      <c r="C11" s="67"/>
      <c r="D11" s="65"/>
      <c r="E11" s="76"/>
      <c r="F11" s="76"/>
      <c r="G11" s="77">
        <f>+E11-F11</f>
        <v>0</v>
      </c>
    </row>
    <row r="12" spans="1:7" ht="12.75" hidden="1">
      <c r="A12" s="65"/>
      <c r="B12" s="75"/>
      <c r="C12" s="64"/>
      <c r="D12" s="65"/>
      <c r="E12" s="76"/>
      <c r="F12" s="76"/>
      <c r="G12" s="77"/>
    </row>
    <row r="13" spans="1:7" ht="12.75" hidden="1">
      <c r="A13" s="65"/>
      <c r="B13" s="75"/>
      <c r="C13" s="78" t="s">
        <v>82</v>
      </c>
      <c r="D13" s="79"/>
      <c r="E13" s="80">
        <f>SUM(E10:E12)</f>
        <v>0</v>
      </c>
      <c r="F13" s="80">
        <f>SUM(F10:F12)</f>
        <v>0</v>
      </c>
      <c r="G13" s="80">
        <f>SUM(G10:G12)</f>
        <v>0</v>
      </c>
    </row>
    <row r="14" spans="1:7" ht="13.5" hidden="1" thickBot="1">
      <c r="A14" s="81"/>
      <c r="B14" s="82"/>
      <c r="C14" s="83"/>
      <c r="D14" s="84"/>
      <c r="E14" s="85"/>
      <c r="F14" s="85"/>
      <c r="G14" s="86"/>
    </row>
    <row r="15" spans="1:7" ht="8.25" customHeight="1" hidden="1">
      <c r="A15" s="60"/>
      <c r="B15" s="74"/>
      <c r="C15" s="87"/>
      <c r="D15" s="88"/>
      <c r="E15" s="89"/>
      <c r="F15" s="90"/>
      <c r="G15" s="90"/>
    </row>
    <row r="16" spans="1:7" ht="12.75" hidden="1">
      <c r="A16" s="69"/>
      <c r="B16" s="91" t="s">
        <v>18</v>
      </c>
      <c r="C16" s="92"/>
      <c r="D16" s="67"/>
      <c r="E16" s="93">
        <f>E13</f>
        <v>0</v>
      </c>
      <c r="F16" s="94">
        <f>+F13</f>
        <v>0</v>
      </c>
      <c r="G16" s="95">
        <f>+E16-F16</f>
        <v>0</v>
      </c>
    </row>
    <row r="17" spans="1:7" ht="9.75" customHeight="1" hidden="1" thickBot="1">
      <c r="A17" s="72"/>
      <c r="B17" s="96"/>
      <c r="C17" s="97"/>
      <c r="D17" s="98"/>
      <c r="E17" s="84"/>
      <c r="F17" s="99"/>
      <c r="G17" s="99"/>
    </row>
    <row r="19" spans="1:7" ht="49.5" customHeight="1">
      <c r="A19" s="100" t="s">
        <v>83</v>
      </c>
      <c r="B19" s="100" t="s">
        <v>84</v>
      </c>
      <c r="C19" s="100" t="s">
        <v>85</v>
      </c>
      <c r="D19" s="100" t="s">
        <v>86</v>
      </c>
      <c r="E19" s="101" t="s">
        <v>87</v>
      </c>
      <c r="F19" s="100" t="s">
        <v>88</v>
      </c>
      <c r="G19" s="102"/>
    </row>
    <row r="20" spans="1:7" ht="15">
      <c r="A20" s="103">
        <v>1</v>
      </c>
      <c r="B20" s="104">
        <v>24266.3</v>
      </c>
      <c r="C20" s="104"/>
      <c r="D20" s="104">
        <v>13779.39</v>
      </c>
      <c r="E20" s="104"/>
      <c r="F20" s="104">
        <f>+B20+C20-D20</f>
        <v>10486.91</v>
      </c>
      <c r="G20" s="105"/>
    </row>
    <row r="22" spans="1:5" ht="55.5" customHeight="1">
      <c r="A22" s="100" t="s">
        <v>83</v>
      </c>
      <c r="B22" s="100" t="s">
        <v>89</v>
      </c>
      <c r="C22" s="100" t="s">
        <v>90</v>
      </c>
      <c r="D22" s="100" t="s">
        <v>91</v>
      </c>
      <c r="E22" s="100" t="s">
        <v>92</v>
      </c>
    </row>
    <row r="23" spans="1:5" ht="15">
      <c r="A23" s="106">
        <v>1</v>
      </c>
      <c r="B23" s="107">
        <v>14804.09</v>
      </c>
      <c r="C23" s="107">
        <f>+C20+E20</f>
        <v>0</v>
      </c>
      <c r="D23" s="107"/>
      <c r="E23" s="107">
        <f>+B23+C23-D23</f>
        <v>14804.09</v>
      </c>
    </row>
    <row r="24" spans="1:5" ht="12.75">
      <c r="A24" s="70"/>
      <c r="B24" s="70"/>
      <c r="C24" s="108"/>
      <c r="D24" s="108"/>
      <c r="E24" s="67"/>
    </row>
    <row r="25" spans="2:6" ht="15">
      <c r="B25" s="109"/>
      <c r="F25" s="110" t="s">
        <v>93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2016-03-31T17:57:21Z</dcterms:created>
  <dcterms:modified xsi:type="dcterms:W3CDTF">2016-03-31T17:58:05Z</dcterms:modified>
  <cp:category/>
  <cp:version/>
  <cp:contentType/>
  <cp:contentStatus/>
</cp:coreProperties>
</file>