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<sst xmlns="http://schemas.openxmlformats.org/spreadsheetml/2006/main" count="109" uniqueCount="100">
  <si>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</si>
  <si>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</si>
  <si>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</si>
  <si>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7/2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</si>
  <si>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</si>
  <si>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</si>
  <si>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</si>
  <si>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</si>
  <si>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</si>
  <si>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</si>
  <si>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</si>
  <si>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</si>
  <si>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</si>
  <si>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</si>
  <si>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</si>
  <si>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</si>
  <si>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</si>
  <si>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</si>
  <si>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</si>
  <si>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</si>
  <si>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</si>
  <si>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</si>
  <si>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Н/2011-89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</si>
  <si>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</si>
  <si>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</si>
  <si>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</si>
  <si>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</si>
  <si>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</si>
  <si>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</si>
  <si>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</si>
  <si>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</si>
  <si>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</si>
  <si>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</si>
  <si>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</si>
  <si>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</si>
  <si>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</si>
  <si>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</si>
  <si>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3500.00 руб., размещение рекламы в лифте ИП Медведев 1416.00 руб.</t>
  </si>
  <si>
    <t>ЦИТ "Домашние сети", ОАО "Вымпелком", ИП Медведев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</si>
  <si>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</si>
  <si>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</si>
  <si>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</si>
  <si>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</si>
  <si>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</si>
  <si>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7/2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</si>
  <si>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</si>
  <si>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</si>
  <si>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</si>
  <si>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</si>
  <si>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</si>
  <si>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</si>
  <si>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</si>
  <si>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</si>
  <si>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</si>
  <si>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</si>
  <si>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190,28</t>
    </r>
    <r>
      <rPr>
        <sz val="10"/>
        <rFont val="Arial Cyr"/>
        <family val="0"/>
      </rPr>
      <t xml:space="preserve"> тыс.рублей, в том числе:</t>
    </r>
  </si>
  <si>
    <t>ремонт ЦО - 0,79 т.р.</t>
  </si>
  <si>
    <t>ремонт лифтового оборудования - 106,90 т.р.</t>
  </si>
  <si>
    <t>установка маячков  - 0,03 т.р.</t>
  </si>
  <si>
    <t>ремонт тамбурной двери, установка замка - 0,50 т.р.</t>
  </si>
  <si>
    <t>аварийное обслуживание - 0,94 т.р.</t>
  </si>
  <si>
    <t>окраска входных дверей, дверей в МК - 2,07 т.р.</t>
  </si>
  <si>
    <t>изготовление и установка козырька - 58,80 т.р.</t>
  </si>
  <si>
    <t>смена светильноков с лампами накаливания - 19,33 т.р.</t>
  </si>
  <si>
    <t>прочее - 0,92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</si>
  <si>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Центральная, д. 7/2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</si>
  <si>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</si>
  <si>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</si>
  <si>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</si>
  <si>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</si>
  <si>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</si>
  <si>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</si>
  <si>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</si>
  <si>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</si>
  <si>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</si>
  <si>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</si>
  <si>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</si>
  <si>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</si>
  <si>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</si>
  <si>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</si>
  <si>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</si>
  <si>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</si>
  <si>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7/2</t>
  </si>
  <si>
    <t>экспертно-диагностическое обследование</t>
  </si>
  <si>
    <t>замена стояков гвс и хвс</t>
  </si>
  <si>
    <t>840 м.п.</t>
  </si>
  <si>
    <t>Замена электроснабжающих магистральных стояков квартирных потребителей                  Замена лестничного электроосвещения</t>
  </si>
  <si>
    <t>Подъезды №1-3                          Подъезды №1-2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</si>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</sst>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 wrapText="1"/>
    </xf>
    <xf numFmtId="2" fontId="0" fillId="0" borderId="26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4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4" xfId="61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/>
  <dimension ref="C1:J53"/>
  <sheetViews>
    <sheetView tabSelected="1" zoomScalePageLayoutView="0" workbookViewId="0" topLeftCell="C20">
      <selection activeCell="F38" sqref="F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7.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205672.14999999944</v>
      </c>
      <c r="E29" s="20">
        <v>1903716.72</v>
      </c>
      <c r="F29" s="20">
        <v>1864856.33</v>
      </c>
      <c r="G29" s="20">
        <v>1883106.36</v>
      </c>
      <c r="H29" s="20">
        <f>+D29+E29-F29</f>
        <v>244532.5399999991</v>
      </c>
      <c r="I29" s="21" t="s">
        <v>13</v>
      </c>
    </row>
    <row r="30" spans="3:9" ht="13.5" customHeight="1" thickBot="1">
      <c r="C30" s="18" t="s">
        <v>14</v>
      </c>
      <c r="D30" s="19">
        <v>40461.35000000009</v>
      </c>
      <c r="E30" s="22">
        <v>664566.08</v>
      </c>
      <c r="F30" s="22">
        <v>619624.81</v>
      </c>
      <c r="G30" s="20">
        <v>703583.85</v>
      </c>
      <c r="H30" s="20">
        <f>+D30+E30-F30</f>
        <v>85402.62</v>
      </c>
      <c r="I30" s="23"/>
    </row>
    <row r="31" spans="3:9" ht="13.5" customHeight="1" thickBot="1">
      <c r="C31" s="18" t="s">
        <v>15</v>
      </c>
      <c r="D31" s="19">
        <v>31355.66</v>
      </c>
      <c r="E31" s="22">
        <v>414128.66</v>
      </c>
      <c r="F31" s="22">
        <v>392511.58</v>
      </c>
      <c r="G31" s="20">
        <v>428374.21</v>
      </c>
      <c r="H31" s="20">
        <f>+D31+E31-F31</f>
        <v>52972.73999999993</v>
      </c>
      <c r="I31" s="23"/>
    </row>
    <row r="32" spans="3:9" ht="13.5" customHeight="1" thickBot="1">
      <c r="C32" s="18" t="s">
        <v>16</v>
      </c>
      <c r="D32" s="19">
        <v>16364.10999999987</v>
      </c>
      <c r="E32" s="22">
        <v>251186.32</v>
      </c>
      <c r="F32" s="22">
        <v>236833.84</v>
      </c>
      <c r="G32" s="20">
        <v>198879.01</v>
      </c>
      <c r="H32" s="20">
        <f>+D32+E32-F32</f>
        <v>30716.58999999988</v>
      </c>
      <c r="I32" s="23"/>
    </row>
    <row r="33" spans="3:9" ht="13.5" customHeight="1" thickBot="1">
      <c r="C33" s="18" t="s">
        <v>17</v>
      </c>
      <c r="D33" s="19">
        <v>101.17999999999302</v>
      </c>
      <c r="E33" s="22">
        <v>17440.98</v>
      </c>
      <c r="F33" s="22">
        <v>16411.48</v>
      </c>
      <c r="G33" s="20">
        <f>E33</f>
        <v>17440.98</v>
      </c>
      <c r="H33" s="20">
        <f>+D33+E33-F33</f>
        <v>1130.679999999993</v>
      </c>
      <c r="I33" s="24"/>
    </row>
    <row r="34" spans="3:9" ht="13.5" customHeight="1" thickBot="1">
      <c r="C34" s="18" t="s">
        <v>18</v>
      </c>
      <c r="D34" s="25">
        <f>SUM(D29:D33)</f>
        <v>293954.4499999994</v>
      </c>
      <c r="E34" s="25">
        <f>SUM(E29:E33)</f>
        <v>3251038.76</v>
      </c>
      <c r="F34" s="25">
        <f>SUM(F29:F33)</f>
        <v>3130238.04</v>
      </c>
      <c r="G34" s="25">
        <f>SUM(G29:G33)</f>
        <v>3231384.4099999997</v>
      </c>
      <c r="H34" s="25">
        <f>SUM(H29:H33)</f>
        <v>414755.16999999894</v>
      </c>
      <c r="I34" s="26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9" ht="13.5" customHeight="1" thickBot="1">
      <c r="C37" s="12" t="s">
        <v>21</v>
      </c>
      <c r="D37" s="29">
        <v>57648.57999999984</v>
      </c>
      <c r="E37" s="30">
        <f>1384902.57+1890.9+191.38+967.19+637.4</f>
        <v>1388589.4399999997</v>
      </c>
      <c r="F37" s="30">
        <f>619+939.28+185.73+1835.19+1301276.35</f>
        <v>1304855.55</v>
      </c>
      <c r="G37" s="30">
        <f>E37</f>
        <v>1388589.4399999997</v>
      </c>
      <c r="H37" s="30">
        <f>+D37+E37-F37</f>
        <v>141382.4699999995</v>
      </c>
      <c r="I37" s="31" t="s">
        <v>22</v>
      </c>
    </row>
    <row r="38" spans="3:10" ht="14.25" customHeight="1" thickBot="1">
      <c r="C38" s="18" t="s">
        <v>23</v>
      </c>
      <c r="D38" s="19">
        <v>13682.98</v>
      </c>
      <c r="E38" s="20">
        <v>270755.68</v>
      </c>
      <c r="F38" s="20">
        <v>256803.51</v>
      </c>
      <c r="G38" s="30">
        <v>190282.36</v>
      </c>
      <c r="H38" s="30">
        <f aca="true" t="shared" si="0" ref="H38:H45">+D38+E38-F38</f>
        <v>27635.149999999965</v>
      </c>
      <c r="I38" s="32"/>
      <c r="J38" s="33"/>
    </row>
    <row r="39" spans="3:9" ht="13.5" customHeight="1" thickBot="1">
      <c r="C39" s="27" t="s">
        <v>24</v>
      </c>
      <c r="D39" s="34">
        <v>141.9900000000198</v>
      </c>
      <c r="E39" s="20">
        <v>0</v>
      </c>
      <c r="F39" s="20">
        <v>141.99</v>
      </c>
      <c r="G39" s="30"/>
      <c r="H39" s="30">
        <f t="shared" si="0"/>
        <v>1.978150976356119E-11</v>
      </c>
      <c r="I39" s="35"/>
    </row>
    <row r="40" spans="3:9" ht="12.75" customHeight="1" thickBot="1">
      <c r="C40" s="18" t="s">
        <v>25</v>
      </c>
      <c r="D40" s="19">
        <v>10006.21</v>
      </c>
      <c r="E40" s="20">
        <v>195558.11</v>
      </c>
      <c r="F40" s="20">
        <v>185535.55</v>
      </c>
      <c r="G40" s="30">
        <f aca="true" t="shared" si="1" ref="G40:G45">E40</f>
        <v>195558.11</v>
      </c>
      <c r="H40" s="30">
        <f t="shared" si="0"/>
        <v>20028.76999999999</v>
      </c>
      <c r="I40" s="35" t="s">
        <v>26</v>
      </c>
    </row>
    <row r="41" spans="3:9" ht="13.5" customHeight="1" thickBot="1">
      <c r="C41" s="18" t="s">
        <v>27</v>
      </c>
      <c r="D41" s="19">
        <v>14885.46</v>
      </c>
      <c r="E41" s="20">
        <v>294557.13</v>
      </c>
      <c r="F41" s="20">
        <v>279477.37</v>
      </c>
      <c r="G41" s="30">
        <v>248465.69</v>
      </c>
      <c r="H41" s="30">
        <f t="shared" si="0"/>
        <v>29965.22000000003</v>
      </c>
      <c r="I41" s="36" t="s">
        <v>28</v>
      </c>
    </row>
    <row r="42" spans="3:9" ht="13.5" customHeight="1" thickBot="1">
      <c r="C42" s="18" t="s">
        <v>29</v>
      </c>
      <c r="D42" s="19">
        <v>663.3899999999958</v>
      </c>
      <c r="E42" s="22">
        <v>13154.44</v>
      </c>
      <c r="F42" s="22">
        <v>12477.22</v>
      </c>
      <c r="G42" s="30">
        <f t="shared" si="1"/>
        <v>13154.44</v>
      </c>
      <c r="H42" s="30">
        <f t="shared" si="0"/>
        <v>1340.609999999997</v>
      </c>
      <c r="I42" s="36" t="s">
        <v>30</v>
      </c>
    </row>
    <row r="43" spans="3:9" ht="13.5" customHeight="1" thickBot="1">
      <c r="C43" s="27" t="s">
        <v>31</v>
      </c>
      <c r="D43" s="19">
        <v>11159.73</v>
      </c>
      <c r="E43" s="22">
        <v>164820.7</v>
      </c>
      <c r="F43" s="22">
        <v>156387.88</v>
      </c>
      <c r="G43" s="30">
        <f t="shared" si="1"/>
        <v>164820.7</v>
      </c>
      <c r="H43" s="30">
        <f t="shared" si="0"/>
        <v>19592.550000000017</v>
      </c>
      <c r="I43" s="35"/>
    </row>
    <row r="44" spans="3:9" ht="13.5" customHeight="1" thickBot="1">
      <c r="C44" s="27" t="s">
        <v>32</v>
      </c>
      <c r="D44" s="19">
        <v>0</v>
      </c>
      <c r="E44" s="22">
        <v>14593.68</v>
      </c>
      <c r="F44" s="22">
        <v>8273.07</v>
      </c>
      <c r="G44" s="30"/>
      <c r="H44" s="30">
        <f t="shared" si="0"/>
        <v>6320.610000000001</v>
      </c>
      <c r="I44" s="35"/>
    </row>
    <row r="45" spans="3:9" ht="13.5" customHeight="1" thickBot="1">
      <c r="C45" s="18" t="s">
        <v>33</v>
      </c>
      <c r="D45" s="19">
        <v>1782.9799999999886</v>
      </c>
      <c r="E45" s="22">
        <v>35260.11</v>
      </c>
      <c r="F45" s="22">
        <v>33442.69</v>
      </c>
      <c r="G45" s="30">
        <f t="shared" si="1"/>
        <v>35260.11</v>
      </c>
      <c r="H45" s="30">
        <f t="shared" si="0"/>
        <v>3600.399999999987</v>
      </c>
      <c r="I45" s="36" t="s">
        <v>34</v>
      </c>
    </row>
    <row r="46" spans="3:9" s="38" customFormat="1" ht="13.5" customHeight="1" thickBot="1">
      <c r="C46" s="18" t="s">
        <v>18</v>
      </c>
      <c r="D46" s="25">
        <f>SUM(D37:D45)</f>
        <v>109971.31999999983</v>
      </c>
      <c r="E46" s="25">
        <f>SUM(E37:E45)</f>
        <v>2377289.2899999996</v>
      </c>
      <c r="F46" s="25">
        <f>SUM(F37:F45)</f>
        <v>2237394.83</v>
      </c>
      <c r="G46" s="25">
        <f>SUM(G37:G45)</f>
        <v>2236130.8499999996</v>
      </c>
      <c r="H46" s="25">
        <f>SUM(H37:H45)</f>
        <v>249865.77999999953</v>
      </c>
      <c r="I46" s="37"/>
    </row>
    <row r="47" spans="3:9" ht="13.5" customHeight="1" thickBot="1">
      <c r="C47" s="39" t="s">
        <v>35</v>
      </c>
      <c r="D47" s="39"/>
      <c r="E47" s="39"/>
      <c r="F47" s="39"/>
      <c r="G47" s="39"/>
      <c r="H47" s="39"/>
      <c r="I47" s="39"/>
    </row>
    <row r="48" spans="3:9" ht="39" customHeight="1" thickBot="1">
      <c r="C48" s="40" t="s">
        <v>36</v>
      </c>
      <c r="D48" s="41" t="s">
        <v>37</v>
      </c>
      <c r="E48" s="42"/>
      <c r="F48" s="42"/>
      <c r="G48" s="42"/>
      <c r="H48" s="43"/>
      <c r="I48" s="44" t="s">
        <v>38</v>
      </c>
    </row>
    <row r="49" spans="3:8" ht="20.25" customHeight="1">
      <c r="C49" s="45" t="s">
        <v>39</v>
      </c>
      <c r="D49" s="45"/>
      <c r="E49" s="45"/>
      <c r="F49" s="45"/>
      <c r="G49" s="45"/>
      <c r="H49" s="46">
        <f>+H34+H46</f>
        <v>664620.9499999984</v>
      </c>
    </row>
    <row r="50" spans="3:4" ht="15" hidden="1">
      <c r="C50" s="48" t="s">
        <v>40</v>
      </c>
      <c r="D50" s="48"/>
    </row>
    <row r="51" ht="12.75" customHeight="1">
      <c r="C51" s="49" t="s">
        <v>41</v>
      </c>
    </row>
    <row r="53" spans="4:8" ht="12.75">
      <c r="D53" s="50"/>
      <c r="E53" s="50"/>
      <c r="F53" s="50"/>
      <c r="G53" s="50"/>
      <c r="H53" s="50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5"/>
  <dimension ref="A13:I28"/>
  <sheetViews>
    <sheetView zoomScaleSheetLayoutView="120" zoomScalePageLayoutView="0" workbookViewId="0" topLeftCell="A7">
      <selection activeCell="A26" sqref="A26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146.50464999999997</v>
      </c>
      <c r="C17" s="56"/>
      <c r="D17" s="56">
        <v>270.75568</v>
      </c>
      <c r="E17" s="56">
        <v>256.80351</v>
      </c>
      <c r="F17" s="56">
        <f>5.66+1.416</f>
        <v>7.0760000000000005</v>
      </c>
      <c r="G17" s="56">
        <v>190.28236</v>
      </c>
      <c r="H17" s="56">
        <v>27.63515</v>
      </c>
      <c r="I17" s="56">
        <f>B17+D17+F17-G17</f>
        <v>234.05396999999996</v>
      </c>
    </row>
    <row r="19" ht="15">
      <c r="A19" s="52" t="s">
        <v>55</v>
      </c>
    </row>
    <row r="20" ht="15">
      <c r="A20" s="52" t="s">
        <v>56</v>
      </c>
    </row>
    <row r="21" ht="15">
      <c r="A21" s="57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7" t="s">
        <v>63</v>
      </c>
    </row>
    <row r="28" ht="15">
      <c r="A28" s="57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6"/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40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2.00390625" style="0" customWidth="1"/>
    <col min="8" max="8" width="20.625" style="0" hidden="1" customWidth="1"/>
  </cols>
  <sheetData>
    <row r="1" spans="1:8" ht="30.75" customHeight="1">
      <c r="A1" s="58" t="s">
        <v>65</v>
      </c>
      <c r="B1" s="58"/>
      <c r="C1" s="58"/>
      <c r="D1" s="58"/>
      <c r="E1" s="58"/>
      <c r="F1" s="58"/>
      <c r="G1" s="58"/>
      <c r="H1" s="59"/>
    </row>
    <row r="2" spans="1:7" ht="29.25" customHeight="1" thickBot="1">
      <c r="A2" s="60"/>
      <c r="B2" s="60"/>
      <c r="C2" s="60"/>
      <c r="D2" s="60"/>
      <c r="E2" s="60"/>
      <c r="F2" s="60"/>
      <c r="G2" s="60"/>
    </row>
    <row r="3" spans="1:8" ht="13.5" hidden="1" thickBot="1">
      <c r="A3" s="61"/>
      <c r="B3" s="62"/>
      <c r="C3" s="63"/>
      <c r="D3" s="61"/>
      <c r="E3" s="62"/>
      <c r="F3" s="64" t="s">
        <v>66</v>
      </c>
      <c r="G3" s="65"/>
      <c r="H3" s="62"/>
    </row>
    <row r="4" spans="1:8" ht="12.75" hidden="1">
      <c r="A4" s="66" t="s">
        <v>67</v>
      </c>
      <c r="B4" s="67" t="s">
        <v>68</v>
      </c>
      <c r="C4" s="66" t="s">
        <v>69</v>
      </c>
      <c r="D4" s="66" t="s">
        <v>70</v>
      </c>
      <c r="E4" s="68" t="s">
        <v>71</v>
      </c>
      <c r="F4" s="69"/>
      <c r="G4" s="68"/>
      <c r="H4" s="68" t="s">
        <v>72</v>
      </c>
    </row>
    <row r="5" spans="1:8" ht="12.75" hidden="1">
      <c r="A5" s="66" t="s">
        <v>73</v>
      </c>
      <c r="B5" s="67"/>
      <c r="C5" s="70"/>
      <c r="D5" s="66" t="s">
        <v>74</v>
      </c>
      <c r="E5" s="67" t="s">
        <v>75</v>
      </c>
      <c r="F5" s="71" t="s">
        <v>76</v>
      </c>
      <c r="G5" s="67" t="s">
        <v>77</v>
      </c>
      <c r="H5" s="67"/>
    </row>
    <row r="6" spans="1:8" ht="12.75" hidden="1">
      <c r="A6" s="66"/>
      <c r="B6" s="67"/>
      <c r="C6" s="70"/>
      <c r="D6" s="66" t="s">
        <v>78</v>
      </c>
      <c r="E6" s="72"/>
      <c r="F6" s="71" t="s">
        <v>79</v>
      </c>
      <c r="G6" s="67" t="s">
        <v>80</v>
      </c>
      <c r="H6" s="72"/>
    </row>
    <row r="7" spans="1:8" ht="12.75" hidden="1">
      <c r="A7" s="73"/>
      <c r="B7" s="72"/>
      <c r="C7" s="74"/>
      <c r="D7" s="73"/>
      <c r="E7" s="72"/>
      <c r="F7" s="75"/>
      <c r="G7" s="67" t="s">
        <v>81</v>
      </c>
      <c r="H7" s="72"/>
    </row>
    <row r="8" spans="1:8" ht="13.5" hidden="1" thickBot="1">
      <c r="A8" s="76"/>
      <c r="B8" s="77"/>
      <c r="C8" s="78"/>
      <c r="D8" s="76"/>
      <c r="E8" s="77"/>
      <c r="F8" s="79"/>
      <c r="G8" s="77"/>
      <c r="H8" s="77"/>
    </row>
    <row r="9" spans="1:8" ht="12.75" hidden="1">
      <c r="A9" s="62"/>
      <c r="B9" s="80"/>
      <c r="C9" s="63"/>
      <c r="D9" s="61"/>
      <c r="E9" s="62"/>
      <c r="F9" s="80"/>
      <c r="G9" s="80"/>
      <c r="H9" s="80"/>
    </row>
    <row r="10" spans="1:8" ht="12.75" hidden="1">
      <c r="A10" s="67">
        <v>1</v>
      </c>
      <c r="B10" s="75" t="s">
        <v>82</v>
      </c>
      <c r="C10" s="66" t="s">
        <v>83</v>
      </c>
      <c r="D10" s="66">
        <v>1</v>
      </c>
      <c r="E10" s="81"/>
      <c r="F10" s="82"/>
      <c r="G10" s="82">
        <f>+E10-F10</f>
        <v>0</v>
      </c>
      <c r="H10" s="71"/>
    </row>
    <row r="11" spans="1:8" ht="12.75" hidden="1">
      <c r="A11" s="67"/>
      <c r="B11" s="75"/>
      <c r="C11" s="70" t="s">
        <v>84</v>
      </c>
      <c r="D11" s="66" t="s">
        <v>85</v>
      </c>
      <c r="E11" s="81"/>
      <c r="F11" s="82"/>
      <c r="G11" s="82">
        <f>+E11-F11</f>
        <v>0</v>
      </c>
      <c r="H11" s="71"/>
    </row>
    <row r="12" spans="1:8" ht="51" hidden="1">
      <c r="A12" s="67"/>
      <c r="B12" s="75"/>
      <c r="C12" s="83" t="s">
        <v>86</v>
      </c>
      <c r="D12" s="83" t="s">
        <v>87</v>
      </c>
      <c r="E12" s="81"/>
      <c r="F12" s="82"/>
      <c r="G12" s="82">
        <f>+E12-F12</f>
        <v>0</v>
      </c>
      <c r="H12" s="71"/>
    </row>
    <row r="13" spans="1:8" ht="12.75" hidden="1">
      <c r="A13" s="67"/>
      <c r="B13" s="75"/>
      <c r="C13" s="66"/>
      <c r="D13" s="66"/>
      <c r="E13" s="84"/>
      <c r="F13" s="82"/>
      <c r="G13" s="82"/>
      <c r="H13" s="71"/>
    </row>
    <row r="14" spans="1:8" ht="12.75" hidden="1">
      <c r="A14" s="67"/>
      <c r="B14" s="75"/>
      <c r="C14" s="85" t="s">
        <v>88</v>
      </c>
      <c r="D14" s="85"/>
      <c r="E14" s="86">
        <f>SUM(E10:E13)</f>
        <v>0</v>
      </c>
      <c r="F14" s="86">
        <f>SUM(F10:F13)</f>
        <v>0</v>
      </c>
      <c r="G14" s="86">
        <f>SUM(G10:G13)</f>
        <v>0</v>
      </c>
      <c r="H14" s="71"/>
    </row>
    <row r="15" spans="1:8" ht="13.5" hidden="1" thickBot="1">
      <c r="A15" s="87"/>
      <c r="B15" s="88"/>
      <c r="C15" s="89"/>
      <c r="D15" s="90"/>
      <c r="E15" s="91"/>
      <c r="F15" s="92"/>
      <c r="G15" s="93"/>
      <c r="H15" s="94"/>
    </row>
    <row r="16" spans="1:8" ht="12.75" hidden="1">
      <c r="A16" s="62"/>
      <c r="B16" s="80"/>
      <c r="C16" s="95"/>
      <c r="D16" s="96"/>
      <c r="E16" s="97"/>
      <c r="F16" s="98"/>
      <c r="G16" s="98"/>
      <c r="H16" s="99"/>
    </row>
    <row r="17" spans="1:8" ht="12.75" hidden="1">
      <c r="A17" s="72"/>
      <c r="B17" s="100" t="s">
        <v>18</v>
      </c>
      <c r="C17" s="101"/>
      <c r="D17" s="70"/>
      <c r="E17" s="102">
        <f>E14</f>
        <v>0</v>
      </c>
      <c r="F17" s="103">
        <f>+F14</f>
        <v>0</v>
      </c>
      <c r="G17" s="104">
        <f>+E17-F17</f>
        <v>0</v>
      </c>
      <c r="H17" s="71"/>
    </row>
    <row r="18" spans="1:8" ht="13.5" hidden="1" thickBot="1">
      <c r="A18" s="77"/>
      <c r="B18" s="79"/>
      <c r="C18" s="105"/>
      <c r="D18" s="106"/>
      <c r="E18" s="107"/>
      <c r="F18" s="108"/>
      <c r="G18" s="108"/>
      <c r="H18" s="108"/>
    </row>
    <row r="20" spans="1:7" ht="63.75" customHeight="1">
      <c r="A20" s="109" t="s">
        <v>89</v>
      </c>
      <c r="B20" s="109" t="s">
        <v>90</v>
      </c>
      <c r="C20" s="109" t="s">
        <v>91</v>
      </c>
      <c r="D20" s="109" t="s">
        <v>92</v>
      </c>
      <c r="E20" s="110" t="s">
        <v>93</v>
      </c>
      <c r="F20" s="109" t="s">
        <v>94</v>
      </c>
      <c r="G20" s="111"/>
    </row>
    <row r="21" spans="1:7" ht="15">
      <c r="A21" s="112">
        <v>1</v>
      </c>
      <c r="B21" s="113">
        <v>141.99</v>
      </c>
      <c r="C21" s="113"/>
      <c r="D21" s="113">
        <v>141.99</v>
      </c>
      <c r="E21" s="113"/>
      <c r="F21" s="113">
        <f>+B21+C21-D21</f>
        <v>0</v>
      </c>
      <c r="G21" s="114"/>
    </row>
    <row r="23" spans="1:5" ht="90">
      <c r="A23" s="109" t="s">
        <v>89</v>
      </c>
      <c r="B23" s="109" t="s">
        <v>95</v>
      </c>
      <c r="C23" s="109" t="s">
        <v>96</v>
      </c>
      <c r="D23" s="109" t="s">
        <v>97</v>
      </c>
      <c r="E23" s="109" t="s">
        <v>98</v>
      </c>
    </row>
    <row r="24" spans="1:5" ht="15">
      <c r="A24" s="115">
        <v>1</v>
      </c>
      <c r="B24" s="116">
        <v>4688.4</v>
      </c>
      <c r="C24" s="116">
        <f>C21+E21</f>
        <v>0</v>
      </c>
      <c r="D24" s="116"/>
      <c r="E24" s="116">
        <f>B24+C24-D24</f>
        <v>4688.4</v>
      </c>
    </row>
    <row r="26" ht="12.75">
      <c r="B26" t="s">
        <v>99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2016-03-31T18:07:53Z</dcterms:created>
  <dcterms:modified xsi:type="dcterms:W3CDTF">2016-03-31T18:08:40Z</dcterms:modified>
  <cp:category/>
  <cp:version/>
  <cp:contentType/>
  <cp:contentStatus/>
</cp:coreProperties>
</file>