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<sst xmlns="http://schemas.openxmlformats.org/spreadsheetml/2006/main" count="73" uniqueCount="66">
  <si>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</si>
  <si>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</si>
  <si>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</si>
  <si>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Центральная с 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</si>
  <si>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</si>
  <si>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</si>
  <si>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</si>
  <si>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</si>
  <si>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</si>
  <si>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</si>
  <si>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</si>
  <si>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</si>
  <si>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</si>
  <si>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</si>
  <si>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</si>
  <si>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</si>
  <si>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</si>
  <si>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</si>
  <si>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</si>
  <si>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</si>
  <si>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</si>
  <si>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</si>
  <si>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Н/2009-82 от 01.03.2009г.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</si>
  <si>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</si>
  <si>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</si>
  <si>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</si>
  <si>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</si>
  <si>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</si>
  <si>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</si>
  <si>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</si>
  <si>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</si>
  <si>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</si>
  <si>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</si>
  <si>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</si>
  <si>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</si>
  <si>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</si>
  <si>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</si>
  <si>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</si>
  <si>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2160.00 руб., ОАО "Вымпелком" 2800.00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</si>
  <si>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</si>
  <si>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</si>
  <si>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</si>
  <si>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</si>
  <si>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</si>
  <si>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</si>
  <si>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8/1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</si>
  <si>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</si>
  <si>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</si>
  <si>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</si>
  <si>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</si>
  <si>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</si>
  <si>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</si>
  <si>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</si>
  <si>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</si>
  <si>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</si>
  <si>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</si>
  <si>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86,51 </t>
    </r>
    <r>
      <rPr>
        <sz val="10"/>
        <rFont val="Arial Cyr"/>
        <family val="0"/>
      </rPr>
      <t>тыс.рублей, в том числе:</t>
    </r>
  </si>
  <si>
    <t>установка стенда информации - 0,14 т.р.</t>
  </si>
  <si>
    <t>ремонт лифтового оборудования - 102,10 т.р.</t>
  </si>
  <si>
    <t>работы по электрике - 0,57 т.р.</t>
  </si>
  <si>
    <t>ремонт мусорных камер - 0,24 т.р.</t>
  </si>
  <si>
    <t>установка металлических дверей в мусор. камеры - 67,32 т.р.</t>
  </si>
  <si>
    <t>смена стекол - 0,05 т.р.</t>
  </si>
  <si>
    <t>аварийное обслуживание - 5,67 т.р.</t>
  </si>
  <si>
    <t>герметизация швов - 109,50 т.р.</t>
  </si>
  <si>
    <t>прочее - 0,92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</si>
</sst>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3" fillId="0" borderId="0" xfId="52" applyFill="1" applyAlignment="1">
      <alignment horizontal="center"/>
      <protection/>
    </xf>
    <xf numFmtId="0" fontId="33" fillId="0" borderId="0" xfId="52" applyFill="1">
      <alignment/>
      <protection/>
    </xf>
    <xf numFmtId="0" fontId="33" fillId="0" borderId="21" xfId="52" applyFill="1" applyBorder="1" applyAlignment="1">
      <alignment horizontal="center" vertical="center" wrapText="1"/>
      <protection/>
    </xf>
    <xf numFmtId="0" fontId="33" fillId="0" borderId="21" xfId="52" applyFont="1" applyFill="1" applyBorder="1" applyAlignment="1">
      <alignment horizontal="center" vertical="center" wrapText="1"/>
      <protection/>
    </xf>
    <xf numFmtId="0" fontId="41" fillId="0" borderId="21" xfId="52" applyFont="1" applyFill="1" applyBorder="1" applyAlignment="1">
      <alignment horizontal="center" vertical="center"/>
      <protection/>
    </xf>
    <xf numFmtId="2" fontId="41" fillId="0" borderId="21" xfId="52" applyNumberFormat="1" applyFont="1" applyFill="1" applyBorder="1" applyAlignment="1">
      <alignment horizontal="center" vertical="center"/>
      <protection/>
    </xf>
    <xf numFmtId="0" fontId="33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0"/>
  <dimension ref="C1:J53"/>
  <sheetViews>
    <sheetView tabSelected="1" zoomScalePageLayoutView="0" workbookViewId="0" topLeftCell="C15">
      <selection activeCell="F39" sqref="F3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7.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418466.88</v>
      </c>
      <c r="E28" s="20">
        <v>1967479.09</v>
      </c>
      <c r="F28" s="20">
        <v>1909739.22</v>
      </c>
      <c r="G28" s="20">
        <v>1911898.72</v>
      </c>
      <c r="H28" s="20">
        <f>+D28+E28-F28</f>
        <v>476206.75000000023</v>
      </c>
      <c r="I28" s="21" t="s">
        <v>13</v>
      </c>
    </row>
    <row r="29" spans="3:9" ht="13.5" customHeight="1" thickBot="1">
      <c r="C29" s="18" t="s">
        <v>14</v>
      </c>
      <c r="D29" s="19">
        <v>263081.99</v>
      </c>
      <c r="E29" s="22">
        <v>772966.78</v>
      </c>
      <c r="F29" s="22">
        <v>725314.94</v>
      </c>
      <c r="G29" s="20">
        <v>803503.53</v>
      </c>
      <c r="H29" s="20">
        <f>+D29+E29-F29</f>
        <v>310733.8300000001</v>
      </c>
      <c r="I29" s="23"/>
    </row>
    <row r="30" spans="3:9" ht="13.5" customHeight="1" thickBot="1">
      <c r="C30" s="18" t="s">
        <v>15</v>
      </c>
      <c r="D30" s="19">
        <v>100570.34</v>
      </c>
      <c r="E30" s="22">
        <v>469455.88</v>
      </c>
      <c r="F30" s="22">
        <v>434974.04</v>
      </c>
      <c r="G30" s="20">
        <v>461062.51</v>
      </c>
      <c r="H30" s="20">
        <f>+D30+E30-F30</f>
        <v>135052.18</v>
      </c>
      <c r="I30" s="23"/>
    </row>
    <row r="31" spans="3:9" ht="13.5" customHeight="1" thickBot="1">
      <c r="C31" s="18" t="s">
        <v>16</v>
      </c>
      <c r="D31" s="19">
        <v>64029.8</v>
      </c>
      <c r="E31" s="22">
        <v>267231.74</v>
      </c>
      <c r="F31" s="22">
        <v>246257.03</v>
      </c>
      <c r="G31" s="20">
        <v>211583.12</v>
      </c>
      <c r="H31" s="20">
        <f>+D31+E31-F31</f>
        <v>85004.50999999998</v>
      </c>
      <c r="I31" s="23"/>
    </row>
    <row r="32" spans="3:9" ht="13.5" customHeight="1" thickBot="1">
      <c r="C32" s="18" t="s">
        <v>17</v>
      </c>
      <c r="D32" s="19">
        <v>3394.23</v>
      </c>
      <c r="E32" s="22">
        <v>35979.7</v>
      </c>
      <c r="F32" s="22">
        <v>30953.32</v>
      </c>
      <c r="G32" s="20">
        <f>E32</f>
        <v>35979.7</v>
      </c>
      <c r="H32" s="20">
        <f>+D32+E32-F32</f>
        <v>8420.61</v>
      </c>
      <c r="I32" s="24"/>
    </row>
    <row r="33" spans="3:9" ht="13.5" customHeight="1" thickBot="1">
      <c r="C33" s="18" t="s">
        <v>18</v>
      </c>
      <c r="D33" s="25">
        <f>SUM(D28:D32)</f>
        <v>849543.24</v>
      </c>
      <c r="E33" s="25">
        <f>SUM(E28:E32)</f>
        <v>3513113.1900000004</v>
      </c>
      <c r="F33" s="25">
        <f>SUM(F28:F32)</f>
        <v>3347238.55</v>
      </c>
      <c r="G33" s="25">
        <f>SUM(G28:G32)</f>
        <v>3424027.58</v>
      </c>
      <c r="H33" s="25">
        <f>SUM(H28:H32)</f>
        <v>1015417.8800000002</v>
      </c>
      <c r="I33" s="26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7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8" t="s">
        <v>20</v>
      </c>
    </row>
    <row r="36" spans="3:9" ht="13.5" customHeight="1" thickBot="1">
      <c r="C36" s="12" t="s">
        <v>21</v>
      </c>
      <c r="D36" s="29">
        <v>239070.48</v>
      </c>
      <c r="E36" s="30">
        <f>1382077.69+2008.5+205.52+2190.49+697.61</f>
        <v>1387179.81</v>
      </c>
      <c r="F36" s="30">
        <f>640.56+2011.37+186.79+1825.61+1308392.93</f>
        <v>1313057.26</v>
      </c>
      <c r="G36" s="20">
        <f>E36</f>
        <v>1387179.81</v>
      </c>
      <c r="H36" s="30">
        <f>+D36+E36-F36</f>
        <v>313193.03</v>
      </c>
      <c r="I36" s="31" t="s">
        <v>22</v>
      </c>
    </row>
    <row r="37" spans="3:10" ht="14.25" customHeight="1" thickBot="1">
      <c r="C37" s="18" t="s">
        <v>23</v>
      </c>
      <c r="D37" s="19">
        <v>46317.1400000001</v>
      </c>
      <c r="E37" s="20">
        <v>270203.41</v>
      </c>
      <c r="F37" s="20">
        <v>255729.03</v>
      </c>
      <c r="G37" s="20">
        <v>286506.69</v>
      </c>
      <c r="H37" s="30">
        <f aca="true" t="shared" si="0" ref="H37:H45">+D37+E37-F37</f>
        <v>60791.52000000005</v>
      </c>
      <c r="I37" s="32"/>
      <c r="J37" s="33"/>
    </row>
    <row r="38" spans="3:9" ht="13.5" customHeight="1" hidden="1" thickBot="1">
      <c r="C38" s="27" t="s">
        <v>24</v>
      </c>
      <c r="D38" s="34">
        <v>0</v>
      </c>
      <c r="E38" s="20"/>
      <c r="F38" s="20"/>
      <c r="G38" s="20">
        <f aca="true" t="shared" si="1" ref="G38:G45">E38</f>
        <v>0</v>
      </c>
      <c r="H38" s="30">
        <f t="shared" si="0"/>
        <v>0</v>
      </c>
      <c r="I38" s="35"/>
    </row>
    <row r="39" spans="3:9" ht="12.75" customHeight="1" thickBot="1">
      <c r="C39" s="18" t="s">
        <v>25</v>
      </c>
      <c r="D39" s="19">
        <v>35028.40000000005</v>
      </c>
      <c r="E39" s="20">
        <v>195002.89</v>
      </c>
      <c r="F39" s="20">
        <v>184536.48</v>
      </c>
      <c r="G39" s="20">
        <f t="shared" si="1"/>
        <v>195002.89</v>
      </c>
      <c r="H39" s="30">
        <f t="shared" si="0"/>
        <v>45494.810000000056</v>
      </c>
      <c r="I39" s="36" t="s">
        <v>26</v>
      </c>
    </row>
    <row r="40" spans="3:9" ht="13.5" customHeight="1" thickBot="1">
      <c r="C40" s="18" t="s">
        <v>27</v>
      </c>
      <c r="D40" s="19">
        <v>50596.33</v>
      </c>
      <c r="E40" s="20">
        <v>293955.71</v>
      </c>
      <c r="F40" s="20">
        <v>278241.87</v>
      </c>
      <c r="G40" s="20">
        <v>259400.9</v>
      </c>
      <c r="H40" s="30">
        <f t="shared" si="0"/>
        <v>66310.17000000004</v>
      </c>
      <c r="I40" s="37" t="s">
        <v>28</v>
      </c>
    </row>
    <row r="41" spans="3:9" ht="13.5" customHeight="1" thickBot="1">
      <c r="C41" s="18" t="s">
        <v>29</v>
      </c>
      <c r="D41" s="19">
        <v>2411.98</v>
      </c>
      <c r="E41" s="22">
        <v>13941.64</v>
      </c>
      <c r="F41" s="22">
        <v>13198.6</v>
      </c>
      <c r="G41" s="20">
        <f t="shared" si="1"/>
        <v>13941.64</v>
      </c>
      <c r="H41" s="30">
        <f t="shared" si="0"/>
        <v>3155.0199999999986</v>
      </c>
      <c r="I41" s="37" t="s">
        <v>30</v>
      </c>
    </row>
    <row r="42" spans="3:9" ht="13.5" customHeight="1" thickBot="1">
      <c r="C42" s="27" t="s">
        <v>31</v>
      </c>
      <c r="D42" s="19">
        <v>37519.08</v>
      </c>
      <c r="E42" s="22">
        <v>172018.5</v>
      </c>
      <c r="F42" s="22">
        <v>163417.14</v>
      </c>
      <c r="G42" s="20">
        <f t="shared" si="1"/>
        <v>172018.5</v>
      </c>
      <c r="H42" s="30">
        <f t="shared" si="0"/>
        <v>46120.44</v>
      </c>
      <c r="I42" s="36"/>
    </row>
    <row r="43" spans="3:9" ht="13.5" customHeight="1" thickBot="1">
      <c r="C43" s="18" t="s">
        <v>32</v>
      </c>
      <c r="D43" s="19">
        <v>6214.420000000013</v>
      </c>
      <c r="E43" s="22">
        <v>35999.64</v>
      </c>
      <c r="F43" s="22">
        <v>34078.3</v>
      </c>
      <c r="G43" s="20">
        <f t="shared" si="1"/>
        <v>35999.64</v>
      </c>
      <c r="H43" s="30">
        <f t="shared" si="0"/>
        <v>8135.760000000009</v>
      </c>
      <c r="I43" s="37" t="s">
        <v>33</v>
      </c>
    </row>
    <row r="44" spans="3:9" ht="13.5" customHeight="1" thickBot="1">
      <c r="C44" s="27" t="s">
        <v>34</v>
      </c>
      <c r="D44" s="19">
        <v>0</v>
      </c>
      <c r="E44" s="22">
        <v>15658.98</v>
      </c>
      <c r="F44" s="22">
        <v>4133.74</v>
      </c>
      <c r="G44" s="20"/>
      <c r="H44" s="20">
        <f t="shared" si="0"/>
        <v>11525.24</v>
      </c>
      <c r="I44" s="37"/>
    </row>
    <row r="45" spans="3:9" ht="13.5" customHeight="1" thickBot="1">
      <c r="C45" s="18" t="s">
        <v>35</v>
      </c>
      <c r="D45" s="19">
        <v>2005.5</v>
      </c>
      <c r="E45" s="22">
        <v>-2005.5</v>
      </c>
      <c r="F45" s="22"/>
      <c r="G45" s="20">
        <f t="shared" si="1"/>
        <v>-2005.5</v>
      </c>
      <c r="H45" s="22">
        <f t="shared" si="0"/>
        <v>0</v>
      </c>
      <c r="I45" s="37"/>
    </row>
    <row r="46" spans="3:9" s="38" customFormat="1" ht="13.5" customHeight="1" thickBot="1">
      <c r="C46" s="18" t="s">
        <v>18</v>
      </c>
      <c r="D46" s="25">
        <f>SUM(D36:D45)</f>
        <v>419163.3300000002</v>
      </c>
      <c r="E46" s="25">
        <f>SUM(E36:E45)</f>
        <v>2381955.08</v>
      </c>
      <c r="F46" s="25">
        <f>SUM(F36:F45)</f>
        <v>2246392.4200000004</v>
      </c>
      <c r="G46" s="25">
        <f>SUM(G36:G45)</f>
        <v>2348044.5700000003</v>
      </c>
      <c r="H46" s="25">
        <f>SUM(H36:H45)</f>
        <v>554725.9900000002</v>
      </c>
      <c r="I46" s="35"/>
    </row>
    <row r="47" spans="3:9" ht="13.5" customHeight="1" thickBot="1">
      <c r="C47" s="39" t="s">
        <v>36</v>
      </c>
      <c r="D47" s="39"/>
      <c r="E47" s="39"/>
      <c r="F47" s="39"/>
      <c r="G47" s="39"/>
      <c r="H47" s="39"/>
      <c r="I47" s="39"/>
    </row>
    <row r="48" spans="3:9" ht="32.25" customHeight="1" thickBot="1">
      <c r="C48" s="40" t="s">
        <v>37</v>
      </c>
      <c r="D48" s="41" t="s">
        <v>38</v>
      </c>
      <c r="E48" s="42"/>
      <c r="F48" s="42"/>
      <c r="G48" s="42"/>
      <c r="H48" s="43"/>
      <c r="I48" s="44" t="s">
        <v>39</v>
      </c>
    </row>
    <row r="49" spans="3:8" ht="18.75" customHeight="1">
      <c r="C49" s="45" t="s">
        <v>40</v>
      </c>
      <c r="D49" s="45"/>
      <c r="E49" s="45"/>
      <c r="F49" s="45"/>
      <c r="G49" s="45"/>
      <c r="H49" s="46">
        <f>+H33+H46</f>
        <v>1570143.8700000006</v>
      </c>
    </row>
    <row r="50" spans="3:4" ht="15">
      <c r="C50" s="48" t="s">
        <v>41</v>
      </c>
      <c r="D50" s="48"/>
    </row>
    <row r="51" ht="12.75" customHeight="1">
      <c r="C51" s="49" t="s">
        <v>42</v>
      </c>
    </row>
    <row r="52" spans="5:6" ht="12.75">
      <c r="E52" s="50"/>
      <c r="F52" s="50"/>
    </row>
    <row r="53" spans="4:8" ht="12.75">
      <c r="D53" s="50"/>
      <c r="E53" s="50"/>
      <c r="F53" s="50"/>
      <c r="G53" s="50"/>
      <c r="H53" s="50"/>
    </row>
  </sheetData>
  <sheetProtection/>
  <mergeCells count="10">
    <mergeCell ref="C34:I34"/>
    <mergeCell ref="I36:I37"/>
    <mergeCell ref="C47:I47"/>
    <mergeCell ref="D48:H48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6"/>
  <dimension ref="A13:I30"/>
  <sheetViews>
    <sheetView zoomScaleSheetLayoutView="120" zoomScalePageLayoutView="0" workbookViewId="0" topLeftCell="A7">
      <selection activeCell="A24" sqref="A24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875" style="52" customWidth="1"/>
    <col min="10" max="16384" width="9.125" style="52" customWidth="1"/>
  </cols>
  <sheetData>
    <row r="13" spans="1:9" ht="15">
      <c r="A13" s="51" t="s">
        <v>43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44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45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46</v>
      </c>
      <c r="B16" s="53" t="s">
        <v>47</v>
      </c>
      <c r="C16" s="53" t="s">
        <v>48</v>
      </c>
      <c r="D16" s="53" t="s">
        <v>49</v>
      </c>
      <c r="E16" s="53" t="s">
        <v>50</v>
      </c>
      <c r="F16" s="54" t="s">
        <v>51</v>
      </c>
      <c r="G16" s="54" t="s">
        <v>52</v>
      </c>
      <c r="H16" s="53" t="s">
        <v>53</v>
      </c>
      <c r="I16" s="53" t="s">
        <v>54</v>
      </c>
    </row>
    <row r="17" spans="1:9" ht="15">
      <c r="A17" s="55" t="s">
        <v>55</v>
      </c>
      <c r="B17" s="56">
        <v>-74.7969</v>
      </c>
      <c r="C17" s="56"/>
      <c r="D17" s="56">
        <v>270.20341</v>
      </c>
      <c r="E17" s="56">
        <v>255.72903</v>
      </c>
      <c r="F17" s="56">
        <f>4.96</f>
        <v>4.96</v>
      </c>
      <c r="G17" s="56">
        <v>286.50669</v>
      </c>
      <c r="H17" s="56">
        <v>60.79152</v>
      </c>
      <c r="I17" s="56">
        <f>B17+D17+F17-G17</f>
        <v>-86.14017999999996</v>
      </c>
    </row>
    <row r="19" ht="15">
      <c r="A19" s="52" t="s">
        <v>56</v>
      </c>
    </row>
    <row r="20" ht="15">
      <c r="A20" s="52" t="s">
        <v>57</v>
      </c>
    </row>
    <row r="21" ht="15">
      <c r="A21" s="52" t="s">
        <v>58</v>
      </c>
    </row>
    <row r="22" ht="15">
      <c r="A22" s="52" t="s">
        <v>59</v>
      </c>
    </row>
    <row r="23" ht="15">
      <c r="A23" s="52" t="s">
        <v>60</v>
      </c>
    </row>
    <row r="24" ht="15">
      <c r="A24" s="52" t="s">
        <v>61</v>
      </c>
    </row>
    <row r="25" ht="15">
      <c r="A25" s="52" t="s">
        <v>62</v>
      </c>
    </row>
    <row r="26" ht="15">
      <c r="A26" s="52" t="s">
        <v>63</v>
      </c>
    </row>
    <row r="27" ht="15">
      <c r="A27" s="52" t="s">
        <v>64</v>
      </c>
    </row>
    <row r="28" ht="15">
      <c r="A28" s="57" t="s">
        <v>65</v>
      </c>
    </row>
    <row r="29" ht="15">
      <c r="A29" s="57"/>
    </row>
    <row r="30" ht="15">
      <c r="A30" s="57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2016-03-31T18:08:50Z</dcterms:created>
  <dcterms:modified xsi:type="dcterms:W3CDTF">2016-03-31T18:09:33Z</dcterms:modified>
  <cp:category/>
  <cp:version/>
  <cp:contentType/>
  <cp:contentStatus/>
</cp:coreProperties>
</file>