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<sst xmlns="http://schemas.openxmlformats.org/spreadsheetml/2006/main" count="44" uniqueCount="37">
  <si>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</si>
  <si>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</si>
  <si>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</si>
  <si>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36 по мкр. Черная Речка с  01.01.2015г.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</si>
  <si>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</si>
  <si>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</si>
  <si>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</si>
  <si>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</si>
  <si>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</si>
  <si>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</si>
  <si>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</si>
  <si>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</si>
  <si>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</si>
  <si>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</si>
  <si>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</si>
  <si>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</si>
  <si>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</si>
  <si>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</si>
  <si>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</si>
  <si>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</si>
  <si>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</si>
  <si>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</si>
  <si>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Н/2008-52 от 01.05.2008г.</t>
  </si>
  <si>
    <t>Доп.работы по текущему ремонту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</si>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</sst>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4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6" fillId="0" borderId="16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2" xfId="0" applyFont="1" applyFill="1" applyBorder="1" applyAlignment="1">
      <alignment horizontal="center" vertical="top" wrapText="1"/>
    </xf>
    <xf numFmtId="0" fontId="19" fillId="0" borderId="17" xfId="0" applyFont="1" applyFill="1" applyBorder="1" applyAlignment="1">
      <alignment horizontal="center" vertical="top" wrapText="1"/>
    </xf>
    <xf numFmtId="4" fontId="27" fillId="0" borderId="17" xfId="0" applyNumberFormat="1" applyFont="1" applyFill="1" applyBorder="1" applyAlignment="1">
      <alignment horizontal="right" vertical="top" wrapText="1"/>
    </xf>
    <xf numFmtId="0" fontId="28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7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5"/>
  <sheetViews>
    <sheetView tabSelected="1" zoomScalePageLayoutView="0" workbookViewId="0" topLeftCell="C17">
      <selection activeCell="D31" sqref="D30:D3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39" customWidth="1"/>
    <col min="4" max="4" width="13.375" style="39" customWidth="1"/>
    <col min="5" max="5" width="11.875" style="39" customWidth="1"/>
    <col min="6" max="6" width="13.25390625" style="39" customWidth="1"/>
    <col min="7" max="7" width="11.875" style="39" customWidth="1"/>
    <col min="8" max="8" width="13.125" style="39" customWidth="1"/>
    <col min="9" max="9" width="22.00390625" style="39" customWidth="1"/>
    <col min="10" max="10" width="0" style="2" hidden="1" customWidth="1"/>
    <col min="11" max="11" width="2.375" style="2" hidden="1" customWidth="1"/>
    <col min="12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4.25">
      <c r="C17" s="9" t="s">
        <v>1</v>
      </c>
      <c r="D17" s="9"/>
      <c r="E17" s="9"/>
      <c r="F17" s="9"/>
      <c r="G17" s="9"/>
      <c r="H17" s="9"/>
      <c r="I17" s="9"/>
    </row>
    <row r="18" spans="3:9" ht="12.75">
      <c r="C18" s="10" t="s">
        <v>2</v>
      </c>
      <c r="D18" s="10"/>
      <c r="E18" s="10"/>
      <c r="F18" s="10"/>
      <c r="G18" s="10"/>
      <c r="H18" s="10"/>
      <c r="I18" s="10"/>
    </row>
    <row r="19" spans="3:9" ht="12.75">
      <c r="C19" s="10" t="s">
        <v>3</v>
      </c>
      <c r="D19" s="10"/>
      <c r="E19" s="10"/>
      <c r="F19" s="10"/>
      <c r="G19" s="10"/>
      <c r="H19" s="10"/>
      <c r="I19" s="10"/>
    </row>
    <row r="20" spans="3:9" ht="6" customHeight="1" thickBot="1">
      <c r="C20" s="11"/>
      <c r="D20" s="11"/>
      <c r="E20" s="11"/>
      <c r="F20" s="11"/>
      <c r="G20" s="11"/>
      <c r="H20" s="11"/>
      <c r="I20" s="11"/>
    </row>
    <row r="21" spans="3:9" ht="50.25" customHeight="1" thickBot="1">
      <c r="C21" s="12" t="s">
        <v>4</v>
      </c>
      <c r="D21" s="13" t="s">
        <v>5</v>
      </c>
      <c r="E21" s="14" t="s">
        <v>6</v>
      </c>
      <c r="F21" s="14" t="s">
        <v>7</v>
      </c>
      <c r="G21" s="14" t="s">
        <v>8</v>
      </c>
      <c r="H21" s="14" t="s">
        <v>9</v>
      </c>
      <c r="I21" s="13" t="s">
        <v>10</v>
      </c>
    </row>
    <row r="22" spans="3:9" ht="13.5" customHeight="1" thickBot="1">
      <c r="C22" s="15" t="s">
        <v>11</v>
      </c>
      <c r="D22" s="16"/>
      <c r="E22" s="16"/>
      <c r="F22" s="16"/>
      <c r="G22" s="16"/>
      <c r="H22" s="16"/>
      <c r="I22" s="17"/>
    </row>
    <row r="23" spans="3:9" ht="13.5" customHeight="1" thickBot="1">
      <c r="C23" s="18" t="s">
        <v>12</v>
      </c>
      <c r="D23" s="19">
        <v>0</v>
      </c>
      <c r="E23" s="20"/>
      <c r="F23" s="20"/>
      <c r="G23" s="20"/>
      <c r="H23" s="20">
        <f>+D23+E23-F23</f>
        <v>0</v>
      </c>
      <c r="I23" s="21" t="s">
        <v>13</v>
      </c>
    </row>
    <row r="24" spans="3:11" ht="13.5" customHeight="1" thickBot="1">
      <c r="C24" s="18" t="s">
        <v>14</v>
      </c>
      <c r="D24" s="19">
        <v>588.8500000000004</v>
      </c>
      <c r="E24" s="22">
        <v>13648.2</v>
      </c>
      <c r="F24" s="22">
        <v>6757.19</v>
      </c>
      <c r="G24" s="20"/>
      <c r="H24" s="20">
        <f>+D24+E24-F24</f>
        <v>7479.8600000000015</v>
      </c>
      <c r="I24" s="23"/>
      <c r="K24" s="2">
        <v>7479.86</v>
      </c>
    </row>
    <row r="25" spans="3:11" ht="13.5" customHeight="1" thickBot="1">
      <c r="C25" s="18" t="s">
        <v>15</v>
      </c>
      <c r="D25" s="19">
        <v>1090.33</v>
      </c>
      <c r="E25" s="22">
        <f>10918.44-331.08</f>
        <v>10587.36</v>
      </c>
      <c r="F25" s="22">
        <v>9172.56</v>
      </c>
      <c r="G25" s="20">
        <v>18242.27</v>
      </c>
      <c r="H25" s="20">
        <f>+D25+E25-F25</f>
        <v>2505.130000000001</v>
      </c>
      <c r="I25" s="23"/>
      <c r="K25" s="2">
        <f>-131.86+2636.99</f>
        <v>2505.1299999999997</v>
      </c>
    </row>
    <row r="26" spans="3:11" ht="13.5" customHeight="1" thickBot="1">
      <c r="C26" s="18" t="s">
        <v>16</v>
      </c>
      <c r="D26" s="19">
        <v>509.6200000000026</v>
      </c>
      <c r="E26" s="22">
        <f>3830.5-116.2+1882.19</f>
        <v>5596.49</v>
      </c>
      <c r="F26" s="22">
        <f>3217.36+930.53</f>
        <v>4147.89</v>
      </c>
      <c r="G26" s="20">
        <v>1067.8</v>
      </c>
      <c r="H26" s="20">
        <f>+D26+E26-F26</f>
        <v>1958.220000000002</v>
      </c>
      <c r="I26" s="23"/>
      <c r="K26" s="2">
        <f>925.51+1032.71</f>
        <v>1958.22</v>
      </c>
    </row>
    <row r="27" spans="3:9" ht="13.5" customHeight="1" thickBot="1">
      <c r="C27" s="18" t="s">
        <v>17</v>
      </c>
      <c r="D27" s="19">
        <v>-8.940000000000005</v>
      </c>
      <c r="E27" s="22"/>
      <c r="F27" s="22"/>
      <c r="G27" s="20"/>
      <c r="H27" s="20">
        <f>+D27+E27-F27</f>
        <v>-8.940000000000005</v>
      </c>
      <c r="I27" s="24"/>
    </row>
    <row r="28" spans="3:9" ht="13.5" customHeight="1" thickBot="1">
      <c r="C28" s="18" t="s">
        <v>18</v>
      </c>
      <c r="D28" s="25">
        <f>SUM(D23:D27)</f>
        <v>2179.860000000003</v>
      </c>
      <c r="E28" s="25">
        <f>SUM(E23:E27)</f>
        <v>29832.050000000003</v>
      </c>
      <c r="F28" s="25">
        <f>SUM(F23:F27)</f>
        <v>20077.64</v>
      </c>
      <c r="G28" s="25">
        <f>SUM(G23:G27)</f>
        <v>19310.07</v>
      </c>
      <c r="H28" s="25">
        <f>SUM(H23:H27)</f>
        <v>11934.270000000002</v>
      </c>
      <c r="I28" s="26"/>
    </row>
    <row r="29" spans="3:9" ht="13.5" customHeight="1" thickBot="1">
      <c r="C29" s="16" t="s">
        <v>19</v>
      </c>
      <c r="D29" s="16"/>
      <c r="E29" s="16"/>
      <c r="F29" s="16"/>
      <c r="G29" s="16"/>
      <c r="H29" s="16"/>
      <c r="I29" s="16"/>
    </row>
    <row r="30" spans="3:9" ht="52.5" customHeight="1" thickBot="1">
      <c r="C30" s="27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28" t="s">
        <v>20</v>
      </c>
    </row>
    <row r="31" spans="3:9" ht="39.75" customHeight="1" thickBot="1">
      <c r="C31" s="12" t="s">
        <v>21</v>
      </c>
      <c r="D31" s="29">
        <v>1241.3700000000017</v>
      </c>
      <c r="E31" s="30">
        <v>8467.68</v>
      </c>
      <c r="F31" s="30">
        <v>7964.99</v>
      </c>
      <c r="G31" s="30">
        <f>+E31</f>
        <v>8467.68</v>
      </c>
      <c r="H31" s="30">
        <f>+D31+E31-F31</f>
        <v>1744.0600000000031</v>
      </c>
      <c r="I31" s="31" t="s">
        <v>22</v>
      </c>
    </row>
    <row r="32" spans="3:9" ht="14.25" customHeight="1" thickBot="1">
      <c r="C32" s="18" t="s">
        <v>23</v>
      </c>
      <c r="D32" s="19">
        <v>0</v>
      </c>
      <c r="E32" s="20"/>
      <c r="F32" s="20"/>
      <c r="G32" s="30"/>
      <c r="H32" s="30">
        <f>+D32+E32-F32</f>
        <v>0</v>
      </c>
      <c r="I32" s="32"/>
    </row>
    <row r="33" spans="3:9" ht="13.5" customHeight="1" thickBot="1">
      <c r="C33" s="27" t="s">
        <v>24</v>
      </c>
      <c r="D33" s="33">
        <v>-6453.11</v>
      </c>
      <c r="E33" s="20"/>
      <c r="F33" s="20"/>
      <c r="G33" s="30"/>
      <c r="H33" s="30">
        <f>+D33+E33-F33</f>
        <v>-6453.11</v>
      </c>
      <c r="I33" s="32"/>
    </row>
    <row r="34" spans="3:9" ht="12.75" customHeight="1" hidden="1" thickBot="1">
      <c r="C34" s="18" t="s">
        <v>25</v>
      </c>
      <c r="D34" s="19">
        <v>0</v>
      </c>
      <c r="E34" s="20"/>
      <c r="F34" s="20"/>
      <c r="G34" s="30"/>
      <c r="H34" s="30">
        <f>+D34+E34-F34</f>
        <v>0</v>
      </c>
      <c r="I34" s="34" t="s">
        <v>26</v>
      </c>
    </row>
    <row r="35" spans="3:11" ht="39" customHeight="1" thickBot="1">
      <c r="C35" s="18" t="s">
        <v>27</v>
      </c>
      <c r="D35" s="19">
        <v>915.4700000000003</v>
      </c>
      <c r="E35" s="20">
        <f>1713.27+5139.81</f>
        <v>6853.08</v>
      </c>
      <c r="F35" s="20">
        <f>3728.3+2717.94</f>
        <v>6446.24</v>
      </c>
      <c r="G35" s="30">
        <v>7306.38</v>
      </c>
      <c r="H35" s="30">
        <f>+D35+E35-F35</f>
        <v>1322.3100000000004</v>
      </c>
      <c r="I35" s="35" t="s">
        <v>28</v>
      </c>
      <c r="J35" s="2">
        <f>1004.67-89.2</f>
        <v>915.4699999999999</v>
      </c>
      <c r="K35" s="2">
        <f>1411.51-89.2</f>
        <v>1322.31</v>
      </c>
    </row>
    <row r="36" spans="3:9" ht="13.5" customHeight="1" hidden="1" thickBot="1">
      <c r="C36" s="18" t="s">
        <v>29</v>
      </c>
      <c r="D36" s="32"/>
      <c r="E36" s="22"/>
      <c r="F36" s="22"/>
      <c r="G36" s="30"/>
      <c r="H36" s="22"/>
      <c r="I36" s="35" t="s">
        <v>30</v>
      </c>
    </row>
    <row r="37" spans="3:9" ht="13.5" customHeight="1" thickBot="1">
      <c r="C37" s="27" t="s">
        <v>31</v>
      </c>
      <c r="D37" s="19">
        <v>143.48000000000002</v>
      </c>
      <c r="E37" s="22">
        <v>1358.08</v>
      </c>
      <c r="F37" s="22">
        <v>1044.63</v>
      </c>
      <c r="G37" s="30">
        <f>+E37</f>
        <v>1358.08</v>
      </c>
      <c r="H37" s="30">
        <f>+D37+E37-F37</f>
        <v>456.92999999999984</v>
      </c>
      <c r="I37" s="34"/>
    </row>
    <row r="38" spans="3:9" ht="13.5" customHeight="1" hidden="1" thickBot="1">
      <c r="C38" s="18" t="s">
        <v>32</v>
      </c>
      <c r="D38" s="32"/>
      <c r="E38" s="22"/>
      <c r="F38" s="22"/>
      <c r="G38" s="30">
        <f>+E38</f>
        <v>0</v>
      </c>
      <c r="H38" s="22"/>
      <c r="I38" s="35" t="s">
        <v>33</v>
      </c>
    </row>
    <row r="39" spans="3:9" s="36" customFormat="1" ht="13.5" customHeight="1" thickBot="1">
      <c r="C39" s="18" t="s">
        <v>18</v>
      </c>
      <c r="D39" s="25">
        <f>SUM(D31:D38)</f>
        <v>-4152.789999999997</v>
      </c>
      <c r="E39" s="25">
        <f>SUM(E31:E38)</f>
        <v>16678.84</v>
      </c>
      <c r="F39" s="25">
        <f>SUM(F31:F38)</f>
        <v>15455.86</v>
      </c>
      <c r="G39" s="25">
        <f>SUM(G31:G38)</f>
        <v>17132.14</v>
      </c>
      <c r="H39" s="25">
        <f>SUM(H31:H38)</f>
        <v>-2929.8099999999963</v>
      </c>
      <c r="I39" s="32"/>
    </row>
    <row r="40" spans="3:8" ht="21" customHeight="1">
      <c r="C40" s="37" t="s">
        <v>34</v>
      </c>
      <c r="D40" s="37"/>
      <c r="E40" s="37"/>
      <c r="F40" s="37"/>
      <c r="G40" s="37"/>
      <c r="H40" s="38">
        <f>+H28+H39</f>
        <v>9004.460000000006</v>
      </c>
    </row>
    <row r="41" spans="3:4" ht="15">
      <c r="C41" s="40" t="s">
        <v>35</v>
      </c>
      <c r="D41" s="40"/>
    </row>
    <row r="42" ht="26.25" customHeight="1">
      <c r="C42" s="41" t="s">
        <v>36</v>
      </c>
    </row>
    <row r="43" spans="3:8" ht="12.75" hidden="1">
      <c r="C43" s="2"/>
      <c r="D43" s="2"/>
      <c r="E43" s="2"/>
      <c r="F43" s="2"/>
      <c r="G43" s="2"/>
      <c r="H43" s="2"/>
    </row>
    <row r="44" spans="3:6" ht="15" customHeight="1">
      <c r="C44" s="40"/>
      <c r="D44" s="42"/>
      <c r="E44" s="42"/>
      <c r="F44" s="42"/>
    </row>
    <row r="45" spans="4:8" ht="12.75" customHeight="1">
      <c r="D45" s="43"/>
      <c r="E45" s="43"/>
      <c r="F45" s="43"/>
      <c r="G45" s="43"/>
      <c r="H45" s="43"/>
    </row>
  </sheetData>
  <sheetProtection/>
  <mergeCells count="7">
    <mergeCell ref="C29:I29"/>
    <mergeCell ref="C17:I17"/>
    <mergeCell ref="C18:I18"/>
    <mergeCell ref="C19:I19"/>
    <mergeCell ref="C20:I20"/>
    <mergeCell ref="C22:I22"/>
    <mergeCell ref="I23:I27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2017-04-24T18:38:26Z</dcterms:created>
  <dcterms:modified xsi:type="dcterms:W3CDTF">2017-04-24T18:38:44Z</dcterms:modified>
  <cp:category/>
  <cp:version/>
  <cp:contentType/>
  <cp:contentStatus/>
</cp:coreProperties>
</file>