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<sst xmlns="http://schemas.openxmlformats.org/spreadsheetml/2006/main" count="43" uniqueCount="36">
  <si>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</si>
  <si>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</si>
  <si>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</si>
  <si>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52 по мкр. Черная Речка с 01.01.2015г.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</si>
  <si>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</si>
  <si>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</si>
  <si>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</si>
  <si>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</si>
  <si>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</si>
  <si>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</si>
  <si>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</si>
  <si>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</si>
  <si>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</si>
  <si>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</si>
  <si>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</si>
  <si>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</si>
  <si>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</si>
  <si>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</si>
  <si>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</si>
  <si>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</si>
  <si>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</si>
  <si>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</si>
  <si>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</si>
  <si>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</si>
  <si>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</si>
  <si>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</si>
  <si>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</si>
  <si>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</si>
  <si>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</si>
  <si>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</si>
  <si>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</si>
  <si>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</si>
  <si>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</si>
  <si>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</si>
  <si>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01.01.2017г.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</si>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</sst>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6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 wrapText="1"/>
    </xf>
    <xf numFmtId="4" fontId="27" fillId="0" borderId="16" xfId="0" applyNumberFormat="1" applyFont="1" applyFill="1" applyBorder="1" applyAlignment="1">
      <alignment horizontal="right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30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0"/>
  <sheetViews>
    <sheetView tabSelected="1" zoomScalePageLayoutView="0" workbookViewId="0" topLeftCell="C34">
      <selection activeCell="C51" sqref="C5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0" customWidth="1"/>
    <col min="4" max="4" width="12.625" style="40" customWidth="1"/>
    <col min="5" max="5" width="11.875" style="40" customWidth="1"/>
    <col min="6" max="6" width="13.25390625" style="40" customWidth="1"/>
    <col min="7" max="7" width="11.875" style="40" customWidth="1"/>
    <col min="8" max="8" width="13.25390625" style="40" customWidth="1"/>
    <col min="9" max="9" width="22.625" style="40" customWidth="1"/>
    <col min="10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50.2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>
      <c r="C28" s="15" t="s">
        <v>11</v>
      </c>
      <c r="D28" s="16"/>
      <c r="E28" s="16"/>
      <c r="F28" s="16"/>
      <c r="G28" s="16"/>
      <c r="H28" s="16"/>
      <c r="I28" s="16"/>
      <c r="J28" s="17"/>
    </row>
    <row r="29" spans="3:9" ht="13.5" customHeight="1" hidden="1" thickBot="1">
      <c r="C29" s="18" t="s">
        <v>12</v>
      </c>
      <c r="D29" s="19"/>
      <c r="E29" s="20"/>
      <c r="F29" s="20"/>
      <c r="G29" s="20">
        <f>E29</f>
        <v>0</v>
      </c>
      <c r="H29" s="20"/>
      <c r="I29" s="21" t="s">
        <v>13</v>
      </c>
    </row>
    <row r="30" spans="3:9" ht="13.5" customHeight="1" hidden="1" thickBot="1">
      <c r="C30" s="18" t="s">
        <v>14</v>
      </c>
      <c r="D30" s="19"/>
      <c r="E30" s="22"/>
      <c r="F30" s="22"/>
      <c r="G30" s="20">
        <f>E30</f>
        <v>0</v>
      </c>
      <c r="H30" s="22"/>
      <c r="I30" s="23"/>
    </row>
    <row r="31" spans="3:11" ht="13.5" customHeight="1" thickBot="1">
      <c r="C31" s="18" t="s">
        <v>15</v>
      </c>
      <c r="D31" s="24">
        <v>1779.6600000000071</v>
      </c>
      <c r="E31" s="22">
        <f>23028.66+129.22</f>
        <v>23157.88</v>
      </c>
      <c r="F31" s="22">
        <v>22378.68</v>
      </c>
      <c r="G31" s="20">
        <v>14191.15</v>
      </c>
      <c r="H31" s="25">
        <f>+D31+E31-F31</f>
        <v>2558.860000000008</v>
      </c>
      <c r="I31" s="23"/>
      <c r="K31" s="2">
        <f>2879.69-320.83</f>
        <v>2558.86</v>
      </c>
    </row>
    <row r="32" spans="3:11" ht="13.5" customHeight="1" thickBot="1">
      <c r="C32" s="18" t="s">
        <v>16</v>
      </c>
      <c r="D32" s="24">
        <v>567.5199999999995</v>
      </c>
      <c r="E32" s="22">
        <f>8080.82+45.35</f>
        <v>8126.17</v>
      </c>
      <c r="F32" s="22">
        <v>7852.56</v>
      </c>
      <c r="G32" s="20">
        <v>830.67</v>
      </c>
      <c r="H32" s="25">
        <f>+D32+E32-F32</f>
        <v>841.1299999999983</v>
      </c>
      <c r="I32" s="23"/>
      <c r="K32" s="2">
        <f>1010.63-112.6-56.9</f>
        <v>841.13</v>
      </c>
    </row>
    <row r="33" spans="3:9" ht="13.5" customHeight="1" thickBot="1">
      <c r="C33" s="18" t="s">
        <v>17</v>
      </c>
      <c r="D33" s="24">
        <v>-9.630000000000003</v>
      </c>
      <c r="E33" s="22"/>
      <c r="F33" s="22"/>
      <c r="G33" s="20"/>
      <c r="H33" s="25">
        <f>+D33+E33-F33</f>
        <v>-9.630000000000003</v>
      </c>
      <c r="I33" s="26"/>
    </row>
    <row r="34" spans="3:9" ht="13.5" customHeight="1" thickBot="1">
      <c r="C34" s="18" t="s">
        <v>18</v>
      </c>
      <c r="D34" s="27">
        <f>SUM(D29:D33)</f>
        <v>2337.5500000000065</v>
      </c>
      <c r="E34" s="27">
        <f>SUM(E29:E33)</f>
        <v>31284.050000000003</v>
      </c>
      <c r="F34" s="27">
        <f>SUM(F29:F33)</f>
        <v>30231.24</v>
      </c>
      <c r="G34" s="27">
        <f>SUM(G29:G33)</f>
        <v>15021.82</v>
      </c>
      <c r="H34" s="27">
        <f>SUM(H29:H33)</f>
        <v>3390.360000000006</v>
      </c>
      <c r="I34" s="28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55.5" customHeight="1" thickBot="1">
      <c r="C36" s="29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30" t="s">
        <v>20</v>
      </c>
    </row>
    <row r="37" spans="3:10" ht="44.25" customHeight="1" thickBot="1">
      <c r="C37" s="12" t="s">
        <v>21</v>
      </c>
      <c r="D37" s="31">
        <v>399.5400000000018</v>
      </c>
      <c r="E37" s="32">
        <v>6015.12</v>
      </c>
      <c r="F37" s="32">
        <v>5566.63</v>
      </c>
      <c r="G37" s="32">
        <f>+E37</f>
        <v>6015.12</v>
      </c>
      <c r="H37" s="32">
        <f aca="true" t="shared" si="0" ref="H37:H43">+D37+E37-F37</f>
        <v>848.0300000000016</v>
      </c>
      <c r="I37" s="33" t="s">
        <v>22</v>
      </c>
      <c r="J37" s="2">
        <f>903.46-55.43</f>
        <v>848.0300000000001</v>
      </c>
    </row>
    <row r="38" spans="3:9" ht="14.25" customHeight="1" hidden="1" thickBot="1">
      <c r="C38" s="18" t="s">
        <v>23</v>
      </c>
      <c r="D38" s="24">
        <v>0</v>
      </c>
      <c r="E38" s="20"/>
      <c r="F38" s="20"/>
      <c r="G38" s="32"/>
      <c r="H38" s="32">
        <f t="shared" si="0"/>
        <v>0</v>
      </c>
      <c r="I38" s="19"/>
    </row>
    <row r="39" spans="3:9" ht="13.5" customHeight="1" hidden="1" thickBot="1">
      <c r="C39" s="29" t="s">
        <v>24</v>
      </c>
      <c r="D39" s="34">
        <v>0</v>
      </c>
      <c r="E39" s="20"/>
      <c r="F39" s="20"/>
      <c r="G39" s="32"/>
      <c r="H39" s="32">
        <f t="shared" si="0"/>
        <v>0</v>
      </c>
      <c r="I39" s="19"/>
    </row>
    <row r="40" spans="3:9" ht="13.5" customHeight="1" hidden="1" thickBot="1">
      <c r="C40" s="18" t="s">
        <v>25</v>
      </c>
      <c r="D40" s="24">
        <v>0</v>
      </c>
      <c r="E40" s="20"/>
      <c r="F40" s="20"/>
      <c r="G40" s="32"/>
      <c r="H40" s="32">
        <f t="shared" si="0"/>
        <v>0</v>
      </c>
      <c r="I40" s="35" t="s">
        <v>26</v>
      </c>
    </row>
    <row r="41" spans="3:11" ht="28.5" customHeight="1" thickBot="1">
      <c r="C41" s="18" t="s">
        <v>27</v>
      </c>
      <c r="D41" s="24">
        <v>246.98999999999978</v>
      </c>
      <c r="E41" s="20">
        <f>3684.42+1228.14</f>
        <v>4912.56</v>
      </c>
      <c r="F41" s="20">
        <f>1554.45+2991.85</f>
        <v>4546.3</v>
      </c>
      <c r="G41" s="32">
        <v>12795.08</v>
      </c>
      <c r="H41" s="32">
        <f t="shared" si="0"/>
        <v>613.25</v>
      </c>
      <c r="I41" s="36" t="s">
        <v>28</v>
      </c>
      <c r="J41" s="2">
        <f>326.31-79.32</f>
        <v>246.99</v>
      </c>
      <c r="K41" s="2">
        <f>737.85-45.28-79.32</f>
        <v>613.25</v>
      </c>
    </row>
    <row r="42" spans="3:9" ht="13.5" customHeight="1" hidden="1" thickBot="1">
      <c r="C42" s="18" t="s">
        <v>29</v>
      </c>
      <c r="D42" s="19">
        <v>0</v>
      </c>
      <c r="E42" s="22"/>
      <c r="F42" s="22"/>
      <c r="G42" s="32"/>
      <c r="H42" s="32">
        <f t="shared" si="0"/>
        <v>0</v>
      </c>
      <c r="I42" s="36" t="s">
        <v>30</v>
      </c>
    </row>
    <row r="43" spans="3:10" ht="13.5" customHeight="1" thickBot="1">
      <c r="C43" s="29" t="s">
        <v>31</v>
      </c>
      <c r="D43" s="22">
        <v>93.91000000000008</v>
      </c>
      <c r="E43" s="22">
        <v>1266.39</v>
      </c>
      <c r="F43" s="22">
        <v>1210.39</v>
      </c>
      <c r="G43" s="32">
        <f>+E43</f>
        <v>1266.39</v>
      </c>
      <c r="H43" s="32">
        <f t="shared" si="0"/>
        <v>149.91000000000008</v>
      </c>
      <c r="I43" s="35"/>
      <c r="J43" s="2">
        <f>165.93-16.02</f>
        <v>149.91</v>
      </c>
    </row>
    <row r="44" spans="3:9" ht="13.5" customHeight="1" hidden="1" thickBot="1">
      <c r="C44" s="18" t="s">
        <v>32</v>
      </c>
      <c r="D44" s="19"/>
      <c r="E44" s="22"/>
      <c r="F44" s="22"/>
      <c r="G44" s="32">
        <f>+E44</f>
        <v>0</v>
      </c>
      <c r="H44" s="22"/>
      <c r="I44" s="36" t="s">
        <v>33</v>
      </c>
    </row>
    <row r="45" spans="3:9" s="37" customFormat="1" ht="13.5" customHeight="1" thickBot="1">
      <c r="C45" s="18" t="s">
        <v>18</v>
      </c>
      <c r="D45" s="27">
        <f>SUM(D37:D44)</f>
        <v>740.4400000000016</v>
      </c>
      <c r="E45" s="27">
        <f>SUM(E37:E44)</f>
        <v>12194.07</v>
      </c>
      <c r="F45" s="27">
        <f>SUM(F37:F44)</f>
        <v>11323.32</v>
      </c>
      <c r="G45" s="27">
        <f>SUM(G37:G44)</f>
        <v>20076.59</v>
      </c>
      <c r="H45" s="27">
        <f>SUM(H37:H44)</f>
        <v>1611.1900000000016</v>
      </c>
      <c r="I45" s="19"/>
    </row>
    <row r="46" spans="3:8" ht="21" customHeight="1">
      <c r="C46" s="38" t="s">
        <v>34</v>
      </c>
      <c r="D46" s="38"/>
      <c r="E46" s="38"/>
      <c r="F46" s="38"/>
      <c r="G46" s="38"/>
      <c r="H46" s="39">
        <f>+H34+H45</f>
        <v>5001.5500000000075</v>
      </c>
    </row>
    <row r="47" spans="3:4" ht="15">
      <c r="C47" s="41" t="s">
        <v>35</v>
      </c>
      <c r="D47" s="41"/>
    </row>
    <row r="48" spans="3:8" ht="26.25" customHeight="1">
      <c r="C48" s="2"/>
      <c r="D48" s="42"/>
      <c r="E48" s="42"/>
      <c r="F48" s="42"/>
      <c r="G48" s="2"/>
      <c r="H48" s="2"/>
    </row>
    <row r="49" spans="3:6" ht="15" customHeight="1" hidden="1">
      <c r="C49" s="41"/>
      <c r="D49" s="43"/>
      <c r="E49" s="43"/>
      <c r="F49" s="43"/>
    </row>
    <row r="50" spans="4:8" ht="12.75" customHeight="1">
      <c r="D50" s="44"/>
      <c r="E50" s="44"/>
      <c r="F50" s="44"/>
      <c r="G50" s="44"/>
      <c r="H50" s="44"/>
    </row>
  </sheetData>
  <sheetProtection/>
  <mergeCells count="7">
    <mergeCell ref="C35:I35"/>
    <mergeCell ref="C23:I23"/>
    <mergeCell ref="C24:I24"/>
    <mergeCell ref="C25:I25"/>
    <mergeCell ref="C26:I26"/>
    <mergeCell ref="C28:I28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2017-04-24T18:38:50Z</dcterms:created>
  <dcterms:modified xsi:type="dcterms:W3CDTF">2017-04-24T18:39:08Z</dcterms:modified>
  <cp:category/>
  <cp:version/>
  <cp:contentType/>
  <cp:contentStatus/>
</cp:coreProperties>
</file>