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Кожемякина 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G11" i="1"/>
  <c r="G12" i="1"/>
  <c r="H12" i="1"/>
  <c r="I12" i="1"/>
  <c r="F18" i="1"/>
  <c r="G21" i="1"/>
  <c r="G22" i="1"/>
  <c r="G23" i="1" s="1"/>
</calcChain>
</file>

<file path=xl/sharedStrings.xml><?xml version="1.0" encoding="utf-8"?>
<sst xmlns="http://schemas.openxmlformats.org/spreadsheetml/2006/main" count="25" uniqueCount="25">
  <si>
    <t>Остаток средств на лицевом счете на 01.01.2018г.</t>
  </si>
  <si>
    <t xml:space="preserve">Израсходовано 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</si>
  <si>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</si>
  <si>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</si>
  <si>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</si>
  <si>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</si>
  <si>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</si>
  <si>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</si>
  <si>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</si>
  <si>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Итого </t>
  </si>
  <si>
    <t>Замена магистрали системы ХВС</t>
  </si>
  <si>
    <t>Замена магистрали системы ГВС</t>
  </si>
  <si>
    <t>Замена магистрали системы ЦО</t>
  </si>
  <si>
    <t>д.11/1</t>
  </si>
  <si>
    <t xml:space="preserve">Замена стояков ХВС, ГВС, ПС </t>
  </si>
  <si>
    <t>Дм.Кожемякина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</si>
  <si>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</si>
  <si>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</si>
  <si>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</si>
  <si>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</si>
  <si>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</si>
  <si>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</si>
  <si>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</si>
  <si>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</si>
  <si>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капитального ремонта жилого фонда ООО "УЮТ-СЕРВИС" за 2017 год по ул. Дм.Кожемякина, д. 11/1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</si>
</sst>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4" fontId="2" fillId="0" borderId="1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" fillId="0" borderId="5" xfId="0" applyFont="1" applyFill="1" applyBorder="1"/>
    <xf numFmtId="4" fontId="1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2" fontId="2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zoomScaleNormal="100" zoomScaleSheetLayoutView="115" workbookViewId="0">
      <selection activeCell="A2" sqref="A2:I2"/>
    </sheetView>
  </sheetViews>
  <sheetFormatPr defaultRowHeight="15" x14ac:dyDescent="0.25"/>
  <cols>
    <col min="1" max="1" width="4.5703125" customWidth="1"/>
    <col min="2" max="2" width="15.140625" customWidth="1"/>
    <col min="3" max="3" width="13.28515625" hidden="1" customWidth="1"/>
    <col min="4" max="4" width="12.140625" customWidth="1"/>
    <col min="5" max="5" width="16.140625" customWidth="1"/>
    <col min="6" max="6" width="12" customWidth="1"/>
    <col min="7" max="7" width="14.28515625" customWidth="1"/>
    <col min="8" max="8" width="15.140625" customWidth="1"/>
    <col min="9" max="9" width="14.28515625" customWidth="1"/>
  </cols>
  <sheetData>
    <row r="2" spans="1:9" ht="30.75" customHeight="1" x14ac:dyDescent="0.25">
      <c r="A2" s="41" t="s">
        <v>24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6"/>
      <c r="B4" s="40"/>
      <c r="C4" s="16"/>
      <c r="D4" s="39"/>
      <c r="E4" s="38"/>
      <c r="F4" s="37" t="s">
        <v>23</v>
      </c>
      <c r="G4" s="36"/>
      <c r="H4" s="35" t="s">
        <v>22</v>
      </c>
      <c r="I4" s="34"/>
    </row>
    <row r="5" spans="1:9" ht="39" x14ac:dyDescent="0.25">
      <c r="A5" s="16"/>
      <c r="B5" s="33" t="s">
        <v>21</v>
      </c>
      <c r="C5" s="32"/>
      <c r="D5" s="31" t="s">
        <v>20</v>
      </c>
      <c r="E5" s="30"/>
      <c r="F5" s="29" t="s">
        <v>19</v>
      </c>
      <c r="G5" s="29" t="s">
        <v>18</v>
      </c>
      <c r="H5" s="28" t="s">
        <v>17</v>
      </c>
      <c r="I5" s="27" t="s">
        <v>16</v>
      </c>
    </row>
    <row r="6" spans="1:9" x14ac:dyDescent="0.25">
      <c r="A6" s="16"/>
      <c r="B6" s="22" t="s">
        <v>15</v>
      </c>
      <c r="C6" s="16"/>
      <c r="D6" s="25" t="s">
        <v>14</v>
      </c>
      <c r="E6" s="24"/>
      <c r="F6" s="26"/>
      <c r="G6" s="18">
        <v>2976.7869999999998</v>
      </c>
      <c r="H6" s="18">
        <v>297.68700000000001</v>
      </c>
      <c r="I6" s="18">
        <f>+G6-H6</f>
        <v>2679.1</v>
      </c>
    </row>
    <row r="7" spans="1:9" x14ac:dyDescent="0.25">
      <c r="A7" s="16"/>
      <c r="B7" s="22" t="s">
        <v>13</v>
      </c>
      <c r="C7" s="16"/>
      <c r="D7" s="25" t="s">
        <v>12</v>
      </c>
      <c r="E7" s="24"/>
      <c r="F7" s="23"/>
      <c r="G7" s="18">
        <v>2185.31</v>
      </c>
      <c r="H7" s="18">
        <v>218.61</v>
      </c>
      <c r="I7" s="18">
        <f>+G7-H7</f>
        <v>1966.6999999999998</v>
      </c>
    </row>
    <row r="8" spans="1:9" x14ac:dyDescent="0.25">
      <c r="A8" s="16"/>
      <c r="B8" s="22"/>
      <c r="C8" s="16"/>
      <c r="D8" s="25" t="s">
        <v>11</v>
      </c>
      <c r="E8" s="24"/>
      <c r="F8" s="23"/>
      <c r="G8" s="18">
        <v>845.87599999999998</v>
      </c>
      <c r="H8" s="18">
        <v>84.676000000000002</v>
      </c>
      <c r="I8" s="18">
        <f>+G8-H8</f>
        <v>761.19999999999993</v>
      </c>
    </row>
    <row r="9" spans="1:9" x14ac:dyDescent="0.25">
      <c r="A9" s="16"/>
      <c r="B9" s="22"/>
      <c r="C9" s="16"/>
      <c r="D9" s="25" t="s">
        <v>10</v>
      </c>
      <c r="E9" s="24"/>
      <c r="F9" s="23"/>
      <c r="G9" s="18">
        <v>666.76700000000005</v>
      </c>
      <c r="H9" s="18">
        <v>66.766999999999996</v>
      </c>
      <c r="I9" s="18">
        <f>+G9-H9</f>
        <v>600</v>
      </c>
    </row>
    <row r="10" spans="1:9" hidden="1" x14ac:dyDescent="0.25">
      <c r="A10" s="16"/>
      <c r="B10" s="22"/>
      <c r="C10" s="16"/>
      <c r="D10" s="21"/>
      <c r="E10" s="21"/>
      <c r="F10" s="17"/>
      <c r="G10" s="18"/>
      <c r="H10" s="18"/>
      <c r="I10" s="18">
        <f>+G10-H10</f>
        <v>0</v>
      </c>
    </row>
    <row r="11" spans="1:9" hidden="1" x14ac:dyDescent="0.25">
      <c r="A11" s="16"/>
      <c r="B11" s="20"/>
      <c r="C11" s="16"/>
      <c r="D11" s="19"/>
      <c r="E11" s="19"/>
      <c r="F11" s="17"/>
      <c r="G11" s="18">
        <f>H11+I11</f>
        <v>0</v>
      </c>
      <c r="H11" s="18"/>
      <c r="I11" s="18"/>
    </row>
    <row r="12" spans="1:9" x14ac:dyDescent="0.25">
      <c r="A12" s="16"/>
      <c r="B12" s="17" t="s">
        <v>9</v>
      </c>
      <c r="C12" s="16"/>
      <c r="D12" s="16"/>
      <c r="E12" s="16"/>
      <c r="F12" s="16"/>
      <c r="G12" s="15">
        <f>SUM(G6:G11)</f>
        <v>6674.74</v>
      </c>
      <c r="H12" s="15">
        <f>SUM(H6:H11)</f>
        <v>667.74</v>
      </c>
      <c r="I12" s="15">
        <f>SUM(I6:I11)</f>
        <v>6006.9999999999991</v>
      </c>
    </row>
    <row r="13" spans="1:9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5">
      <c r="A14" s="1"/>
      <c r="B14" s="7" t="s">
        <v>8</v>
      </c>
      <c r="C14" s="6"/>
      <c r="D14" s="6"/>
      <c r="E14" s="6"/>
      <c r="F14" s="11">
        <v>7300.6</v>
      </c>
      <c r="G14" s="1"/>
      <c r="H14" s="1"/>
      <c r="I14" s="1"/>
    </row>
    <row r="15" spans="1:9" x14ac:dyDescent="0.25">
      <c r="A15" s="1"/>
      <c r="B15" s="7" t="s">
        <v>7</v>
      </c>
      <c r="C15" s="6"/>
      <c r="D15" s="6"/>
      <c r="E15" s="6"/>
      <c r="F15" s="13">
        <v>213637.39</v>
      </c>
      <c r="G15" s="1"/>
      <c r="H15" s="1"/>
      <c r="I15" s="1"/>
    </row>
    <row r="16" spans="1:9" x14ac:dyDescent="0.25">
      <c r="A16" s="1"/>
      <c r="B16" s="7" t="s">
        <v>6</v>
      </c>
      <c r="C16" s="6"/>
      <c r="D16" s="6"/>
      <c r="E16" s="6"/>
      <c r="F16" s="13">
        <v>199932.46</v>
      </c>
      <c r="G16" s="1"/>
      <c r="H16" s="1"/>
      <c r="I16" s="1"/>
    </row>
    <row r="17" spans="1:9" hidden="1" x14ac:dyDescent="0.25">
      <c r="A17" s="1"/>
      <c r="B17" s="7" t="s">
        <v>5</v>
      </c>
      <c r="C17" s="6"/>
      <c r="D17" s="6"/>
      <c r="E17" s="6"/>
      <c r="F17" s="12"/>
      <c r="G17" s="1"/>
      <c r="H17" s="1"/>
      <c r="I17" s="1"/>
    </row>
    <row r="18" spans="1:9" x14ac:dyDescent="0.25">
      <c r="A18" s="1"/>
      <c r="B18" s="7" t="s">
        <v>4</v>
      </c>
      <c r="C18" s="6"/>
      <c r="D18" s="6"/>
      <c r="E18" s="6"/>
      <c r="F18" s="11">
        <f>F14+F15-F16</f>
        <v>21005.530000000028</v>
      </c>
      <c r="G18" s="1"/>
      <c r="H18" s="1"/>
      <c r="I18" s="1"/>
    </row>
    <row r="19" spans="1:9" x14ac:dyDescent="0.25">
      <c r="A19" s="1"/>
      <c r="B19" s="10"/>
      <c r="C19" s="10"/>
      <c r="D19" s="10"/>
      <c r="E19" s="10"/>
      <c r="F19" s="10"/>
      <c r="G19" s="10"/>
      <c r="H19" s="1"/>
      <c r="I19" s="1"/>
    </row>
    <row r="20" spans="1:9" x14ac:dyDescent="0.25">
      <c r="A20" s="1"/>
      <c r="B20" s="7" t="s">
        <v>3</v>
      </c>
      <c r="C20" s="6"/>
      <c r="D20" s="6"/>
      <c r="E20" s="6"/>
      <c r="F20" s="6"/>
      <c r="G20" s="9">
        <v>14098.15</v>
      </c>
      <c r="H20" s="1"/>
      <c r="I20" s="1"/>
    </row>
    <row r="21" spans="1:9" x14ac:dyDescent="0.25">
      <c r="A21" s="1"/>
      <c r="B21" s="7" t="s">
        <v>2</v>
      </c>
      <c r="C21" s="6"/>
      <c r="D21" s="6"/>
      <c r="E21" s="6"/>
      <c r="F21" s="6"/>
      <c r="G21" s="8">
        <f>+F15</f>
        <v>213637.39</v>
      </c>
      <c r="H21" s="1"/>
      <c r="I21" s="1"/>
    </row>
    <row r="22" spans="1:9" x14ac:dyDescent="0.25">
      <c r="A22" s="1"/>
      <c r="B22" s="7" t="s">
        <v>1</v>
      </c>
      <c r="C22" s="6"/>
      <c r="D22" s="6"/>
      <c r="E22" s="6"/>
      <c r="F22" s="6"/>
      <c r="G22" s="5">
        <f>+H12*1000</f>
        <v>667740</v>
      </c>
      <c r="H22" s="1"/>
      <c r="I22" s="1"/>
    </row>
    <row r="23" spans="1:9" x14ac:dyDescent="0.25">
      <c r="A23" s="1"/>
      <c r="B23" s="4" t="s">
        <v>0</v>
      </c>
      <c r="C23" s="3"/>
      <c r="D23" s="3"/>
      <c r="E23" s="3"/>
      <c r="F23" s="3"/>
      <c r="G23" s="2">
        <f>G20+G21-G22</f>
        <v>-440004.45999999996</v>
      </c>
      <c r="H23" s="1"/>
      <c r="I23" s="1"/>
    </row>
  </sheetData>
  <mergeCells count="4">
    <mergeCell ref="A2:I2"/>
    <mergeCell ref="H4:I4"/>
    <mergeCell ref="D5:E5"/>
    <mergeCell ref="D11:E11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Кожемякина 11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2018-04-04T13:13:53Z</dcterms:created>
  <dcterms:modified xsi:type="dcterms:W3CDTF">2018-04-04T13:14:07Z</dcterms:modified>
</cp:coreProperties>
</file>