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7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H28" i="1"/>
  <c r="K28" i="1"/>
  <c r="H29" i="1"/>
  <c r="K29" i="1"/>
  <c r="H30" i="1"/>
  <c r="K30" i="1"/>
  <c r="E31" i="1"/>
  <c r="F31" i="1"/>
  <c r="G31" i="1"/>
  <c r="H31" i="1"/>
  <c r="K31" i="1"/>
  <c r="D32" i="1"/>
  <c r="E32" i="1"/>
  <c r="F32" i="1"/>
  <c r="G32" i="1"/>
  <c r="H32" i="1"/>
  <c r="G35" i="1"/>
  <c r="H35" i="1"/>
  <c r="K35" i="1"/>
  <c r="H36" i="1"/>
  <c r="H37" i="1"/>
  <c r="H38" i="1"/>
  <c r="H39" i="1"/>
  <c r="K39" i="1"/>
  <c r="H40" i="1"/>
  <c r="G41" i="1"/>
  <c r="H41" i="1"/>
  <c r="E42" i="1"/>
  <c r="F42" i="1"/>
  <c r="G42" i="1"/>
  <c r="H42" i="1"/>
  <c r="G43" i="1"/>
  <c r="H43" i="1"/>
  <c r="D44" i="1"/>
  <c r="E44" i="1"/>
  <c r="F44" i="1"/>
  <c r="G44" i="1"/>
  <c r="G54" i="1" s="1"/>
  <c r="H44" i="1"/>
  <c r="H45" i="1"/>
  <c r="H53" i="1"/>
  <c r="E54" i="1"/>
</calcChain>
</file>

<file path=xl/sharedStrings.xml><?xml version="1.0" encoding="utf-8"?>
<sst xmlns="http://schemas.openxmlformats.org/spreadsheetml/2006/main" count="67" uniqueCount="60">
  <si>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</si>
  <si>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</si>
  <si>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</si>
  <si>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</si>
  <si>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</si>
  <si>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</si>
  <si>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</si>
  <si>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</si>
  <si>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</si>
  <si>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</si>
  <si>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</si>
  <si>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</si>
  <si>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</si>
  <si>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</si>
  <si>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</si>
  <si>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</si>
  <si>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</si>
  <si>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</si>
  <si>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</si>
  <si>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</si>
  <si>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</si>
  <si>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</si>
  <si>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Н/2008-33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</si>
  <si>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</si>
  <si>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</si>
  <si>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</si>
  <si>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</si>
  <si>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</si>
  <si>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</si>
  <si>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</si>
  <si>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</si>
  <si>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</si>
  <si>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</si>
  <si>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</si>
  <si>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</si>
  <si>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</si>
  <si>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</si>
  <si>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</si>
  <si>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</si>
  <si>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</si>
  <si>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71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</si>
  <si>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</si>
  <si>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</si>
  <si>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</si>
  <si>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работы по электрике - 111.27р.</t>
  </si>
  <si>
    <t>смена кранов водоразборных в подвале - 174.29р.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</si>
  <si>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0</t>
    </r>
    <r>
      <rPr>
        <b/>
        <sz val="11"/>
        <color indexed="8"/>
        <rFont val="Calibri"/>
        <family val="2"/>
        <charset val="204"/>
      </rPr>
      <t xml:space="preserve">,29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</si>
  <si>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</si>
  <si>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</si>
  <si>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01.01.2019.,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</si>
  <si>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</si>
  <si>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</si>
  <si>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</si>
  <si>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</si>
  <si>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</si>
  <si>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</si>
  <si>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</si>
  <si>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71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</si>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</sst>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2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7" xfId="0" applyFont="1" applyFill="1" applyBorder="1"/>
    <xf numFmtId="0" fontId="1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2" fontId="17" fillId="0" borderId="2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/>
  <dimension ref="A1:K55"/>
  <sheetViews>
    <sheetView tabSelected="1" topLeftCell="C23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57031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4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43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4.25" x14ac:dyDescent="0.2">
      <c r="C21" s="41" t="s">
        <v>42</v>
      </c>
      <c r="D21" s="41"/>
      <c r="E21" s="41"/>
      <c r="F21" s="41"/>
      <c r="G21" s="41"/>
      <c r="H21" s="41"/>
      <c r="I21" s="41"/>
    </row>
    <row r="22" spans="3:11" x14ac:dyDescent="0.2">
      <c r="C22" s="42" t="s">
        <v>41</v>
      </c>
      <c r="D22" s="42"/>
      <c r="E22" s="42"/>
      <c r="F22" s="42"/>
      <c r="G22" s="42"/>
      <c r="H22" s="42"/>
      <c r="I22" s="42"/>
    </row>
    <row r="23" spans="3:11" x14ac:dyDescent="0.2">
      <c r="C23" s="42" t="s">
        <v>40</v>
      </c>
      <c r="D23" s="42"/>
      <c r="E23" s="42"/>
      <c r="F23" s="42"/>
      <c r="G23" s="42"/>
      <c r="H23" s="42"/>
      <c r="I23" s="42"/>
    </row>
    <row r="24" spans="3:11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11" ht="52.5" customHeight="1" thickBot="1" x14ac:dyDescent="0.25">
      <c r="C25" s="25" t="s">
        <v>30</v>
      </c>
      <c r="D25" s="28" t="s">
        <v>29</v>
      </c>
      <c r="E25" s="27" t="s">
        <v>28</v>
      </c>
      <c r="F25" s="27" t="s">
        <v>27</v>
      </c>
      <c r="G25" s="27" t="s">
        <v>26</v>
      </c>
      <c r="H25" s="27" t="s">
        <v>25</v>
      </c>
      <c r="I25" s="28" t="s">
        <v>39</v>
      </c>
    </row>
    <row r="26" spans="3:11" ht="13.5" customHeight="1" thickBot="1" x14ac:dyDescent="0.25">
      <c r="C26" s="44" t="s">
        <v>38</v>
      </c>
      <c r="D26" s="45"/>
      <c r="E26" s="45"/>
      <c r="F26" s="45"/>
      <c r="G26" s="45"/>
      <c r="H26" s="45"/>
      <c r="I26" s="46"/>
    </row>
    <row r="27" spans="3:11" ht="13.5" customHeight="1" thickBot="1" x14ac:dyDescent="0.25">
      <c r="C27" s="14" t="s">
        <v>37</v>
      </c>
      <c r="D27" s="18">
        <v>15531.550000000017</v>
      </c>
      <c r="E27" s="21">
        <v>157057.76</v>
      </c>
      <c r="F27" s="21">
        <v>157252.93</v>
      </c>
      <c r="G27" s="21">
        <v>145140.87</v>
      </c>
      <c r="H27" s="21">
        <f>+D27+E27-F27</f>
        <v>15336.380000000034</v>
      </c>
      <c r="I27" s="48" t="s">
        <v>36</v>
      </c>
      <c r="K27" s="1">
        <v>44420.78</v>
      </c>
    </row>
    <row r="28" spans="3:11" ht="13.5" customHeight="1" thickBot="1" x14ac:dyDescent="0.25">
      <c r="C28" s="14" t="s">
        <v>35</v>
      </c>
      <c r="D28" s="18">
        <v>1608.9400000000169</v>
      </c>
      <c r="E28" s="17">
        <v>61484.27</v>
      </c>
      <c r="F28" s="17">
        <v>49920.19</v>
      </c>
      <c r="G28" s="21">
        <v>61442.559999999998</v>
      </c>
      <c r="H28" s="21">
        <f>+D28+E28-F28</f>
        <v>13173.020000000011</v>
      </c>
      <c r="I28" s="49"/>
      <c r="K28" s="1">
        <f>15056.02-1625.31</f>
        <v>13430.710000000001</v>
      </c>
    </row>
    <row r="29" spans="3:11" ht="13.5" customHeight="1" thickBot="1" x14ac:dyDescent="0.25">
      <c r="C29" s="14" t="s">
        <v>34</v>
      </c>
      <c r="D29" s="18">
        <v>2874.6600000000108</v>
      </c>
      <c r="E29" s="17">
        <v>37168.85</v>
      </c>
      <c r="F29" s="17">
        <v>32775.089999999997</v>
      </c>
      <c r="G29" s="21">
        <v>33085.03</v>
      </c>
      <c r="H29" s="21">
        <f>+D29+E29-F29</f>
        <v>7268.4200000000128</v>
      </c>
      <c r="I29" s="49"/>
      <c r="K29" s="1">
        <f>10459.33-125.27</f>
        <v>10334.06</v>
      </c>
    </row>
    <row r="30" spans="3:11" ht="13.5" customHeight="1" thickBot="1" x14ac:dyDescent="0.25">
      <c r="C30" s="14" t="s">
        <v>33</v>
      </c>
      <c r="D30" s="18">
        <v>1631.2100000000137</v>
      </c>
      <c r="E30" s="17">
        <v>27011.16</v>
      </c>
      <c r="F30" s="17">
        <v>23187.38</v>
      </c>
      <c r="G30" s="21">
        <v>23107.59</v>
      </c>
      <c r="H30" s="21">
        <f>+D30+E30-F30</f>
        <v>5454.9900000000125</v>
      </c>
      <c r="I30" s="49"/>
      <c r="K30" s="1">
        <f>2143.82-224.4+3782.2-43.97</f>
        <v>5657.65</v>
      </c>
    </row>
    <row r="31" spans="3:11" ht="13.5" customHeight="1" thickBot="1" x14ac:dyDescent="0.25">
      <c r="C31" s="14" t="s">
        <v>32</v>
      </c>
      <c r="D31" s="18">
        <v>207.4999999999992</v>
      </c>
      <c r="E31" s="17">
        <f>1594.46+980.48+1871.64+1744.36</f>
        <v>6190.94</v>
      </c>
      <c r="F31" s="17">
        <f>1625.04+2015.16+819.09+1264.66</f>
        <v>5723.95</v>
      </c>
      <c r="G31" s="21">
        <f>+E31</f>
        <v>6190.94</v>
      </c>
      <c r="H31" s="21">
        <f>+D31+E31-F31</f>
        <v>674.48999999999887</v>
      </c>
      <c r="I31" s="50"/>
      <c r="K31" s="29">
        <f>264.82-65.97-5317.93-7.12</f>
        <v>-5126.2</v>
      </c>
    </row>
    <row r="32" spans="3:11" ht="13.5" customHeight="1" thickBot="1" x14ac:dyDescent="0.25">
      <c r="C32" s="14" t="s">
        <v>8</v>
      </c>
      <c r="D32" s="13">
        <f>SUM(D27:D31)</f>
        <v>21853.860000000059</v>
      </c>
      <c r="E32" s="13">
        <f>SUM(E27:E31)</f>
        <v>288912.98</v>
      </c>
      <c r="F32" s="13">
        <f>SUM(F27:F31)</f>
        <v>268859.53999999998</v>
      </c>
      <c r="G32" s="13">
        <f>SUM(G27:G31)</f>
        <v>268966.99</v>
      </c>
      <c r="H32" s="13">
        <f>SUM(H27:H31)</f>
        <v>41907.300000000068</v>
      </c>
      <c r="I32" s="14"/>
    </row>
    <row r="33" spans="3:11" ht="13.5" customHeight="1" thickBot="1" x14ac:dyDescent="0.25">
      <c r="C33" s="43" t="s">
        <v>31</v>
      </c>
      <c r="D33" s="43"/>
      <c r="E33" s="43"/>
      <c r="F33" s="43"/>
      <c r="G33" s="43"/>
      <c r="H33" s="43"/>
      <c r="I33" s="43"/>
    </row>
    <row r="34" spans="3:11" ht="52.5" customHeight="1" thickBot="1" x14ac:dyDescent="0.25">
      <c r="C34" s="20" t="s">
        <v>30</v>
      </c>
      <c r="D34" s="28" t="s">
        <v>29</v>
      </c>
      <c r="E34" s="27" t="s">
        <v>28</v>
      </c>
      <c r="F34" s="27" t="s">
        <v>27</v>
      </c>
      <c r="G34" s="27" t="s">
        <v>26</v>
      </c>
      <c r="H34" s="27" t="s">
        <v>25</v>
      </c>
      <c r="I34" s="26" t="s">
        <v>24</v>
      </c>
    </row>
    <row r="35" spans="3:11" ht="30" customHeight="1" thickBot="1" x14ac:dyDescent="0.25">
      <c r="C35" s="25" t="s">
        <v>23</v>
      </c>
      <c r="D35" s="24">
        <v>6054.1100000000151</v>
      </c>
      <c r="E35" s="16">
        <v>135970.42000000001</v>
      </c>
      <c r="F35" s="16">
        <v>127955.76</v>
      </c>
      <c r="G35" s="16">
        <f>+E35</f>
        <v>135970.42000000001</v>
      </c>
      <c r="H35" s="16">
        <f t="shared" ref="H35:H43" si="0">+D35+E35-F35</f>
        <v>14068.770000000033</v>
      </c>
      <c r="I35" s="39" t="s">
        <v>22</v>
      </c>
      <c r="J35" s="1">
        <v>8396.2199999999993</v>
      </c>
      <c r="K35" s="1">
        <f>163.56+930.28+25900.19</f>
        <v>26994.03</v>
      </c>
    </row>
    <row r="36" spans="3:11" ht="14.25" customHeight="1" thickBot="1" x14ac:dyDescent="0.25">
      <c r="C36" s="14" t="s">
        <v>21</v>
      </c>
      <c r="D36" s="18">
        <v>1274.2500000000073</v>
      </c>
      <c r="E36" s="21">
        <v>28830.36</v>
      </c>
      <c r="F36" s="21">
        <v>27121.55</v>
      </c>
      <c r="G36" s="16">
        <v>285.56</v>
      </c>
      <c r="H36" s="16">
        <f t="shared" si="0"/>
        <v>2983.0600000000086</v>
      </c>
      <c r="I36" s="40"/>
      <c r="J36" s="23"/>
    </row>
    <row r="37" spans="3:11" ht="13.5" customHeight="1" thickBot="1" x14ac:dyDescent="0.25">
      <c r="C37" s="20" t="s">
        <v>20</v>
      </c>
      <c r="D37" s="22">
        <v>0</v>
      </c>
      <c r="E37" s="21"/>
      <c r="F37" s="21"/>
      <c r="G37" s="16"/>
      <c r="H37" s="16">
        <f t="shared" si="0"/>
        <v>0</v>
      </c>
      <c r="I37" s="19"/>
    </row>
    <row r="38" spans="3:11" ht="12.75" hidden="1" customHeight="1" thickBot="1" x14ac:dyDescent="0.25">
      <c r="C38" s="14" t="s">
        <v>19</v>
      </c>
      <c r="D38" s="18">
        <v>0</v>
      </c>
      <c r="E38" s="21"/>
      <c r="F38" s="21"/>
      <c r="G38" s="16"/>
      <c r="H38" s="16">
        <f t="shared" si="0"/>
        <v>0</v>
      </c>
      <c r="I38" s="19" t="s">
        <v>18</v>
      </c>
    </row>
    <row r="39" spans="3:11" ht="31.5" customHeight="1" thickBot="1" x14ac:dyDescent="0.25">
      <c r="C39" s="14" t="s">
        <v>17</v>
      </c>
      <c r="D39" s="18">
        <v>1387.6500000000015</v>
      </c>
      <c r="E39" s="21">
        <v>31372.04</v>
      </c>
      <c r="F39" s="21">
        <v>29513.63</v>
      </c>
      <c r="G39" s="16">
        <v>45631.62</v>
      </c>
      <c r="H39" s="16">
        <f t="shared" si="0"/>
        <v>3246.0600000000013</v>
      </c>
      <c r="I39" s="15" t="s">
        <v>16</v>
      </c>
      <c r="K39" s="1">
        <f>4296.81+1634.88</f>
        <v>5931.6900000000005</v>
      </c>
    </row>
    <row r="40" spans="3:11" ht="13.5" hidden="1" customHeight="1" thickBot="1" x14ac:dyDescent="0.25">
      <c r="C40" s="14" t="s">
        <v>15</v>
      </c>
      <c r="D40" s="12">
        <v>0</v>
      </c>
      <c r="E40" s="17"/>
      <c r="F40" s="17"/>
      <c r="G40" s="16"/>
      <c r="H40" s="16">
        <f t="shared" si="0"/>
        <v>0</v>
      </c>
      <c r="I40" s="15" t="s">
        <v>14</v>
      </c>
    </row>
    <row r="41" spans="3:11" ht="13.5" customHeight="1" thickBot="1" x14ac:dyDescent="0.25">
      <c r="C41" s="20" t="s">
        <v>13</v>
      </c>
      <c r="D41" s="18">
        <v>977.26999999998952</v>
      </c>
      <c r="E41" s="17">
        <v>14969.14</v>
      </c>
      <c r="F41" s="17">
        <v>14826.63</v>
      </c>
      <c r="G41" s="16">
        <f>+E41</f>
        <v>14969.14</v>
      </c>
      <c r="H41" s="16">
        <f t="shared" si="0"/>
        <v>1119.7799999999897</v>
      </c>
      <c r="I41" s="19"/>
    </row>
    <row r="42" spans="3:11" ht="13.5" customHeight="1" thickBot="1" x14ac:dyDescent="0.25">
      <c r="C42" s="20" t="s">
        <v>12</v>
      </c>
      <c r="D42" s="18">
        <v>136.29000000000087</v>
      </c>
      <c r="E42" s="17">
        <f>4024.4+725.44</f>
        <v>4749.84</v>
      </c>
      <c r="F42" s="17">
        <f>3701.33+662.71</f>
        <v>4364.04</v>
      </c>
      <c r="G42" s="16">
        <f>+E42</f>
        <v>4749.84</v>
      </c>
      <c r="H42" s="16">
        <f t="shared" si="0"/>
        <v>522.09000000000106</v>
      </c>
      <c r="I42" s="19" t="s">
        <v>11</v>
      </c>
    </row>
    <row r="43" spans="3:11" ht="13.5" customHeight="1" thickBot="1" x14ac:dyDescent="0.25">
      <c r="C43" s="14" t="s">
        <v>10</v>
      </c>
      <c r="D43" s="18">
        <v>282.14999999999964</v>
      </c>
      <c r="E43" s="17">
        <v>6592.2</v>
      </c>
      <c r="F43" s="17">
        <v>6192.26</v>
      </c>
      <c r="G43" s="16">
        <f>+E43</f>
        <v>6592.2</v>
      </c>
      <c r="H43" s="16">
        <f t="shared" si="0"/>
        <v>682.08999999999924</v>
      </c>
      <c r="I43" s="15" t="s">
        <v>9</v>
      </c>
    </row>
    <row r="44" spans="3:11" s="9" customFormat="1" ht="13.5" customHeight="1" thickBot="1" x14ac:dyDescent="0.25">
      <c r="C44" s="14" t="s">
        <v>8</v>
      </c>
      <c r="D44" s="13">
        <f>SUM(D35:D43)</f>
        <v>10111.720000000014</v>
      </c>
      <c r="E44" s="13">
        <f>SUM(E35:E43)</f>
        <v>222484.00000000003</v>
      </c>
      <c r="F44" s="13">
        <f>SUM(F35:F43)</f>
        <v>209973.87000000002</v>
      </c>
      <c r="G44" s="13">
        <f>SUM(G35:G43)</f>
        <v>208198.78</v>
      </c>
      <c r="H44" s="13">
        <f>SUM(H35:H43)</f>
        <v>22621.850000000035</v>
      </c>
      <c r="I44" s="12"/>
    </row>
    <row r="45" spans="3:11" ht="21" customHeight="1" thickBot="1" x14ac:dyDescent="0.35">
      <c r="C45" s="11" t="s">
        <v>7</v>
      </c>
      <c r="D45" s="11"/>
      <c r="E45" s="11"/>
      <c r="F45" s="11"/>
      <c r="G45" s="11"/>
      <c r="H45" s="10">
        <f>+H32+H44</f>
        <v>64529.150000000103</v>
      </c>
    </row>
    <row r="46" spans="3:11" s="9" customFormat="1" ht="17.25" customHeight="1" thickBot="1" x14ac:dyDescent="0.25">
      <c r="C46" s="37" t="s">
        <v>6</v>
      </c>
      <c r="D46" s="37"/>
      <c r="E46" s="37"/>
      <c r="F46" s="37"/>
      <c r="G46" s="37"/>
      <c r="H46" s="37"/>
      <c r="I46" s="37"/>
    </row>
    <row r="47" spans="3:11" ht="28.5" customHeight="1" thickBot="1" x14ac:dyDescent="0.25">
      <c r="C47" s="8" t="s">
        <v>5</v>
      </c>
      <c r="D47" s="38" t="s">
        <v>4</v>
      </c>
      <c r="E47" s="38"/>
      <c r="F47" s="38"/>
      <c r="G47" s="38"/>
      <c r="H47" s="38"/>
      <c r="I47" s="7" t="s">
        <v>3</v>
      </c>
    </row>
    <row r="48" spans="3:11" ht="15" x14ac:dyDescent="0.25">
      <c r="C48" s="5" t="s">
        <v>2</v>
      </c>
      <c r="D48" s="5"/>
    </row>
    <row r="49" spans="3:8" ht="18" customHeight="1" x14ac:dyDescent="0.2">
      <c r="C49" s="6" t="s">
        <v>1</v>
      </c>
    </row>
    <row r="50" spans="3:8" hidden="1" x14ac:dyDescent="0.2">
      <c r="C50" s="1"/>
      <c r="D50" s="1"/>
      <c r="E50" s="1"/>
      <c r="F50" s="1"/>
      <c r="G50" s="1"/>
      <c r="H50" s="1"/>
    </row>
    <row r="51" spans="3:8" ht="15" customHeight="1" x14ac:dyDescent="0.25">
      <c r="C51" s="5"/>
      <c r="D51" s="4"/>
      <c r="E51" s="4"/>
      <c r="F51" s="4"/>
    </row>
    <row r="52" spans="3:8" ht="12.75" customHeight="1" x14ac:dyDescent="0.2">
      <c r="D52" s="3"/>
      <c r="E52" s="3"/>
      <c r="F52" s="3"/>
      <c r="G52" s="3"/>
      <c r="H52" s="3"/>
    </row>
    <row r="53" spans="3:8" hidden="1" x14ac:dyDescent="0.2">
      <c r="D53" s="3"/>
      <c r="H53" s="2">
        <f>3246.06+682.09+2983.06+14068.77+1119.78+451.59+70.5</f>
        <v>22621.85</v>
      </c>
    </row>
    <row r="54" spans="3:8" x14ac:dyDescent="0.2">
      <c r="C54" s="2" t="s">
        <v>0</v>
      </c>
      <c r="E54" s="3">
        <f>+E32+E44+5580</f>
        <v>516976.98</v>
      </c>
      <c r="G54" s="3">
        <f>+G44+G32</f>
        <v>477165.77</v>
      </c>
    </row>
    <row r="55" spans="3:8" x14ac:dyDescent="0.2">
      <c r="H55" s="3"/>
    </row>
  </sheetData>
  <mergeCells count="10">
    <mergeCell ref="C46:I46"/>
    <mergeCell ref="D47:H47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3" zoomScaleNormal="100" zoomScaleSheetLayoutView="120" workbookViewId="0">
      <selection activeCell="H25" sqref="H25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7109375" style="51" customWidth="1"/>
    <col min="10" max="16384" width="9.140625" style="51"/>
  </cols>
  <sheetData>
    <row r="13" spans="1:9" x14ac:dyDescent="0.25">
      <c r="A13" s="58" t="s">
        <v>59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58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57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56</v>
      </c>
      <c r="B16" s="56" t="s">
        <v>55</v>
      </c>
      <c r="C16" s="56" t="s">
        <v>54</v>
      </c>
      <c r="D16" s="56" t="s">
        <v>53</v>
      </c>
      <c r="E16" s="56" t="s">
        <v>52</v>
      </c>
      <c r="F16" s="57" t="s">
        <v>51</v>
      </c>
      <c r="G16" s="57" t="s">
        <v>50</v>
      </c>
      <c r="H16" s="56" t="s">
        <v>49</v>
      </c>
      <c r="I16" s="56" t="s">
        <v>48</v>
      </c>
    </row>
    <row r="17" spans="1:9" x14ac:dyDescent="0.25">
      <c r="A17" s="55" t="s">
        <v>47</v>
      </c>
      <c r="B17" s="54">
        <v>20.539909999999999</v>
      </c>
      <c r="C17" s="53"/>
      <c r="D17" s="53">
        <v>28.830359999999999</v>
      </c>
      <c r="E17" s="53">
        <v>27.121549999999999</v>
      </c>
      <c r="F17" s="53">
        <v>5.58</v>
      </c>
      <c r="G17" s="53">
        <v>0.28555999999999998</v>
      </c>
      <c r="H17" s="53">
        <v>2.98306</v>
      </c>
      <c r="I17" s="53">
        <f>B17+D17+F17-G17</f>
        <v>54.664709999999999</v>
      </c>
    </row>
    <row r="19" spans="1:9" x14ac:dyDescent="0.25">
      <c r="A19" s="51" t="s">
        <v>46</v>
      </c>
    </row>
    <row r="20" spans="1:9" x14ac:dyDescent="0.25">
      <c r="A20" s="51" t="s">
        <v>45</v>
      </c>
      <c r="D20" s="52"/>
      <c r="E20" s="52"/>
      <c r="F20" s="52"/>
    </row>
    <row r="21" spans="1:9" x14ac:dyDescent="0.25">
      <c r="A21" s="51" t="s">
        <v>44</v>
      </c>
      <c r="D21" s="52"/>
      <c r="E21" s="52"/>
      <c r="F21" s="52"/>
    </row>
    <row r="22" spans="1:9" x14ac:dyDescent="0.25">
      <c r="D22" s="52"/>
      <c r="E22" s="52"/>
      <c r="F22" s="52"/>
    </row>
    <row r="23" spans="1:9" x14ac:dyDescent="0.25">
      <c r="D23" s="52"/>
      <c r="E23" s="52"/>
      <c r="F23" s="52"/>
    </row>
    <row r="24" spans="1:9" x14ac:dyDescent="0.25">
      <c r="D24" s="52"/>
      <c r="E24" s="52"/>
      <c r="F24" s="52"/>
    </row>
    <row r="25" spans="1:9" x14ac:dyDescent="0.25">
      <c r="D25" s="52"/>
      <c r="E25" s="52"/>
      <c r="F25" s="52"/>
    </row>
    <row r="26" spans="1:9" x14ac:dyDescent="0.25">
      <c r="D26" s="52"/>
      <c r="E26" s="52"/>
      <c r="F26" s="52"/>
    </row>
    <row r="27" spans="1:9" x14ac:dyDescent="0.25">
      <c r="D27" s="52"/>
      <c r="E27" s="52"/>
      <c r="F27" s="52"/>
    </row>
    <row r="28" spans="1:9" x14ac:dyDescent="0.25">
      <c r="D28" s="52"/>
      <c r="E28" s="52"/>
      <c r="F28" s="52"/>
    </row>
    <row r="33" spans="4:6" x14ac:dyDescent="0.25">
      <c r="D33" s="52"/>
      <c r="E33" s="52"/>
      <c r="F33" s="52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2019-03-19T12:07:55Z</dcterms:created>
  <dcterms:modified xsi:type="dcterms:W3CDTF">2019-03-21T08:21:02Z</dcterms:modified>
</cp:coreProperties>
</file>