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/>
  </bookViews>
  <sheets>
    <sheet name="ЧР98а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H17" i="2"/>
  <c r="I17" i="2"/>
  <c r="G21" i="1" l="1"/>
  <c r="G22" i="1"/>
  <c r="G23" i="1"/>
  <c r="G24" i="1"/>
  <c r="H24" i="1"/>
  <c r="G25" i="1"/>
  <c r="H25" i="1"/>
  <c r="D26" i="1"/>
  <c r="E26" i="1"/>
  <c r="F26" i="1"/>
  <c r="G26" i="1"/>
  <c r="H26" i="1"/>
  <c r="G29" i="1"/>
  <c r="H29" i="1"/>
  <c r="H30" i="1"/>
  <c r="H31" i="1"/>
  <c r="H32" i="1"/>
  <c r="H33" i="1"/>
  <c r="G35" i="1"/>
  <c r="H35" i="1"/>
  <c r="G36" i="1"/>
  <c r="D37" i="1"/>
  <c r="E37" i="1"/>
  <c r="F37" i="1"/>
  <c r="G37" i="1"/>
  <c r="H37" i="1"/>
  <c r="H38" i="1" s="1"/>
  <c r="H42" i="1"/>
  <c r="E44" i="1"/>
  <c r="G44" i="1"/>
</calcChain>
</file>

<file path=xl/sharedStrings.xml><?xml version="1.0" encoding="utf-8"?>
<sst xmlns="http://schemas.openxmlformats.org/spreadsheetml/2006/main" count="58" uniqueCount="51">
  <si>
    <t>ИТОГО ЖКУ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</si>
  <si>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</si>
  <si>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</si>
  <si>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Итого</t>
  </si>
  <si>
    <t xml:space="preserve"> ООО"Технострой-3"</t>
  </si>
  <si>
    <t>т/о узлов учета теп/энергии</t>
  </si>
  <si>
    <t>услуги расчетно-кассовой службы</t>
  </si>
  <si>
    <t>ОАО "Леноблгаз"</t>
  </si>
  <si>
    <t>т/о внутридомового газ/ оборудования</t>
  </si>
  <si>
    <t xml:space="preserve"> 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</si>
  <si>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</si>
  <si>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</si>
  <si>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</si>
  <si>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</si>
  <si>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Доп.работы по текущему ремонту</t>
  </si>
  <si>
    <t>ООО "Уют-Сервис", договор управления № Н/2008-58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</si>
  <si>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</si>
  <si>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</si>
  <si>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</si>
  <si>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</si>
  <si>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</si>
  <si>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</si>
  <si>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</si>
  <si>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</si>
  <si>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</si>
  <si>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</si>
  <si>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</si>
  <si>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</si>
  <si>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</si>
  <si>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>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</si>
  <si>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</si>
  <si>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</si>
  <si>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</si>
  <si>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98а по мкр. Черная Речка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</si>
  <si>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</si>
  <si>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</si>
  <si>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</si>
  <si>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r>
      <t xml:space="preserve">Затраты по статье "доп. работы по текущему ремонту" составили </t>
    </r>
    <r>
      <rPr>
        <b/>
        <sz val="11"/>
        <color indexed="8"/>
        <rFont val="Calibri"/>
        <family val="2"/>
        <charset val="204"/>
      </rPr>
      <t xml:space="preserve">0,00 </t>
    </r>
    <r>
      <rPr>
        <sz val="10"/>
        <rFont val="Arial Cyr"/>
        <charset val="204"/>
      </rPr>
      <t>тыс.рублей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</si>
  <si>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</si>
  <si>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</si>
  <si>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</si>
  <si>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</si>
  <si>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</si>
  <si>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</si>
  <si>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</si>
  <si>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</si>
  <si>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</si>
  <si>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</si>
  <si>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 98а по мкр. Черная Речка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</si>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</sst>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 applyBorder="1"/>
    <xf numFmtId="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/>
    <xf numFmtId="4" fontId="7" fillId="0" borderId="0" xfId="0" applyNumberFormat="1" applyFont="1" applyFill="1"/>
    <xf numFmtId="0" fontId="7" fillId="0" borderId="0" xfId="0" applyFont="1" applyFill="1"/>
    <xf numFmtId="0" fontId="2" fillId="0" borderId="0" xfId="0" applyFont="1" applyFill="1"/>
    <xf numFmtId="0" fontId="5" fillId="0" borderId="1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vertical="top" wrapText="1"/>
    </xf>
    <xf numFmtId="4" fontId="8" fillId="0" borderId="3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right" vertical="top" wrapText="1"/>
    </xf>
    <xf numFmtId="0" fontId="11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2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4" fontId="3" fillId="0" borderId="4" xfId="0" applyNumberFormat="1" applyFont="1" applyFill="1" applyBorder="1" applyAlignment="1">
      <alignment vertical="top" wrapText="1"/>
    </xf>
    <xf numFmtId="0" fontId="4" fillId="0" borderId="3" xfId="0" applyFont="1" applyFill="1" applyBorder="1"/>
    <xf numFmtId="0" fontId="4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4" fillId="0" borderId="0" xfId="0" applyFont="1" applyFill="1"/>
    <xf numFmtId="0" fontId="15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Border="1"/>
    <xf numFmtId="0" fontId="17" fillId="0" borderId="0" xfId="1" applyFont="1"/>
    <xf numFmtId="0" fontId="1" fillId="0" borderId="0" xfId="1" applyFill="1"/>
    <xf numFmtId="2" fontId="16" fillId="0" borderId="11" xfId="1" applyNumberFormat="1" applyFont="1" applyFill="1" applyBorder="1" applyAlignment="1">
      <alignment horizontal="center" vertical="center"/>
    </xf>
    <xf numFmtId="2" fontId="16" fillId="2" borderId="11" xfId="1" applyNumberFormat="1" applyFont="1" applyFill="1" applyBorder="1" applyAlignment="1">
      <alignment horizontal="center" vertical="center"/>
    </xf>
    <xf numFmtId="0" fontId="16" fillId="0" borderId="11" xfId="1" applyFont="1" applyBorder="1" applyAlignment="1">
      <alignment horizontal="center" vertical="center"/>
    </xf>
    <xf numFmtId="0" fontId="1" fillId="0" borderId="11" xfId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9"/>
  <dimension ref="A1:I44"/>
  <sheetViews>
    <sheetView tabSelected="1" topLeftCell="C14" workbookViewId="0">
      <selection activeCell="G45" sqref="G45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5703125" style="2" customWidth="1"/>
    <col min="4" max="4" width="13.8554687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3.7109375" style="2" customWidth="1"/>
    <col min="10" max="16384" width="9.140625" style="1"/>
  </cols>
  <sheetData>
    <row r="1" spans="3:9" ht="12.75" hidden="1" customHeight="1" x14ac:dyDescent="0.2">
      <c r="C1" s="37"/>
      <c r="D1" s="37"/>
      <c r="E1" s="37"/>
      <c r="F1" s="37"/>
      <c r="G1" s="37"/>
      <c r="H1" s="37"/>
      <c r="I1" s="37"/>
    </row>
    <row r="2" spans="3:9" ht="13.5" hidden="1" customHeight="1" thickBot="1" x14ac:dyDescent="0.25">
      <c r="C2" s="37"/>
      <c r="D2" s="37"/>
      <c r="E2" s="37" t="s">
        <v>36</v>
      </c>
      <c r="F2" s="37"/>
      <c r="G2" s="37"/>
      <c r="H2" s="37"/>
      <c r="I2" s="37"/>
    </row>
    <row r="3" spans="3:9" ht="13.5" hidden="1" customHeight="1" thickBot="1" x14ac:dyDescent="0.25">
      <c r="C3" s="36"/>
      <c r="D3" s="35"/>
      <c r="E3" s="34"/>
      <c r="F3" s="34"/>
      <c r="G3" s="34"/>
      <c r="H3" s="34"/>
      <c r="I3" s="33"/>
    </row>
    <row r="4" spans="3:9" ht="12.75" hidden="1" customHeight="1" x14ac:dyDescent="0.2">
      <c r="C4" s="6"/>
      <c r="D4" s="6"/>
      <c r="E4" s="4"/>
      <c r="F4" s="4"/>
      <c r="G4" s="4"/>
      <c r="H4" s="4"/>
      <c r="I4" s="4"/>
    </row>
    <row r="5" spans="3:9" ht="12.75" customHeight="1" x14ac:dyDescent="0.2">
      <c r="C5" s="6"/>
      <c r="D5" s="6"/>
      <c r="E5" s="4"/>
      <c r="F5" s="4"/>
      <c r="G5" s="4"/>
      <c r="H5" s="4"/>
      <c r="I5" s="4"/>
    </row>
    <row r="6" spans="3:9" ht="12.75" customHeight="1" x14ac:dyDescent="0.2">
      <c r="C6" s="6"/>
      <c r="D6" s="6"/>
      <c r="E6" s="4"/>
      <c r="F6" s="4"/>
      <c r="G6" s="4"/>
      <c r="H6" s="4"/>
      <c r="I6" s="4"/>
    </row>
    <row r="7" spans="3:9" ht="12.75" customHeight="1" x14ac:dyDescent="0.2">
      <c r="C7" s="6"/>
      <c r="D7" s="6"/>
      <c r="E7" s="4"/>
      <c r="F7" s="4"/>
      <c r="G7" s="4"/>
      <c r="H7" s="4"/>
      <c r="I7" s="4"/>
    </row>
    <row r="8" spans="3:9" ht="12.75" customHeight="1" x14ac:dyDescent="0.2">
      <c r="C8" s="6"/>
      <c r="D8" s="6"/>
      <c r="E8" s="4"/>
      <c r="F8" s="4"/>
      <c r="G8" s="4"/>
      <c r="H8" s="4"/>
      <c r="I8" s="4"/>
    </row>
    <row r="9" spans="3:9" ht="12.75" customHeight="1" x14ac:dyDescent="0.2">
      <c r="C9" s="6"/>
      <c r="D9" s="6"/>
      <c r="E9" s="4"/>
      <c r="F9" s="4"/>
      <c r="G9" s="4"/>
      <c r="H9" s="4"/>
      <c r="I9" s="4"/>
    </row>
    <row r="10" spans="3:9" ht="12.75" customHeight="1" x14ac:dyDescent="0.2">
      <c r="C10" s="6"/>
      <c r="D10" s="6"/>
      <c r="E10" s="4"/>
      <c r="F10" s="4"/>
      <c r="G10" s="4"/>
      <c r="H10" s="4"/>
      <c r="I10" s="4"/>
    </row>
    <row r="11" spans="3:9" ht="12.75" customHeight="1" x14ac:dyDescent="0.2">
      <c r="C11" s="6"/>
      <c r="D11" s="6"/>
      <c r="E11" s="4"/>
      <c r="F11" s="4"/>
      <c r="G11" s="4"/>
      <c r="H11" s="4"/>
      <c r="I11" s="4"/>
    </row>
    <row r="12" spans="3:9" ht="12.75" customHeight="1" x14ac:dyDescent="0.2">
      <c r="C12" s="6"/>
      <c r="D12" s="6"/>
      <c r="E12" s="4"/>
      <c r="F12" s="4"/>
      <c r="G12" s="4"/>
      <c r="H12" s="4"/>
      <c r="I12" s="4"/>
    </row>
    <row r="13" spans="3:9" ht="12.75" customHeight="1" x14ac:dyDescent="0.2">
      <c r="C13" s="6"/>
      <c r="D13" s="6"/>
      <c r="E13" s="4"/>
      <c r="F13" s="4"/>
      <c r="G13" s="4"/>
      <c r="H13" s="4"/>
      <c r="I13" s="4"/>
    </row>
    <row r="14" spans="3:9" ht="12.75" customHeight="1" x14ac:dyDescent="0.2">
      <c r="C14" s="6"/>
      <c r="D14" s="6"/>
      <c r="E14" s="4"/>
      <c r="F14" s="4"/>
      <c r="G14" s="4"/>
      <c r="H14" s="4"/>
      <c r="I14" s="4"/>
    </row>
    <row r="15" spans="3:9" ht="14.25" x14ac:dyDescent="0.2">
      <c r="C15" s="38" t="s">
        <v>35</v>
      </c>
      <c r="D15" s="38"/>
      <c r="E15" s="38"/>
      <c r="F15" s="38"/>
      <c r="G15" s="38"/>
      <c r="H15" s="38"/>
      <c r="I15" s="38"/>
    </row>
    <row r="16" spans="3:9" x14ac:dyDescent="0.2">
      <c r="C16" s="39" t="s">
        <v>34</v>
      </c>
      <c r="D16" s="39"/>
      <c r="E16" s="39"/>
      <c r="F16" s="39"/>
      <c r="G16" s="39"/>
      <c r="H16" s="39"/>
      <c r="I16" s="39"/>
    </row>
    <row r="17" spans="3:9" x14ac:dyDescent="0.2">
      <c r="C17" s="39" t="s">
        <v>33</v>
      </c>
      <c r="D17" s="39"/>
      <c r="E17" s="39"/>
      <c r="F17" s="39"/>
      <c r="G17" s="39"/>
      <c r="H17" s="39"/>
      <c r="I17" s="39"/>
    </row>
    <row r="18" spans="3:9" ht="6" customHeight="1" thickBot="1" x14ac:dyDescent="0.25">
      <c r="C18" s="44"/>
      <c r="D18" s="44"/>
      <c r="E18" s="44"/>
      <c r="F18" s="44"/>
      <c r="G18" s="44"/>
      <c r="H18" s="44"/>
      <c r="I18" s="44"/>
    </row>
    <row r="19" spans="3:9" ht="50.25" customHeight="1" thickBot="1" x14ac:dyDescent="0.25">
      <c r="C19" s="26" t="s">
        <v>23</v>
      </c>
      <c r="D19" s="29" t="s">
        <v>22</v>
      </c>
      <c r="E19" s="28" t="s">
        <v>21</v>
      </c>
      <c r="F19" s="28" t="s">
        <v>20</v>
      </c>
      <c r="G19" s="28" t="s">
        <v>19</v>
      </c>
      <c r="H19" s="28" t="s">
        <v>18</v>
      </c>
      <c r="I19" s="29" t="s">
        <v>32</v>
      </c>
    </row>
    <row r="20" spans="3:9" ht="13.5" customHeight="1" thickBot="1" x14ac:dyDescent="0.25">
      <c r="C20" s="41" t="s">
        <v>31</v>
      </c>
      <c r="D20" s="42"/>
      <c r="E20" s="42"/>
      <c r="F20" s="42"/>
      <c r="G20" s="42"/>
      <c r="H20" s="42"/>
      <c r="I20" s="43"/>
    </row>
    <row r="21" spans="3:9" ht="13.5" hidden="1" customHeight="1" thickBot="1" x14ac:dyDescent="0.25">
      <c r="C21" s="13" t="s">
        <v>30</v>
      </c>
      <c r="D21" s="11"/>
      <c r="E21" s="21"/>
      <c r="F21" s="21"/>
      <c r="G21" s="21">
        <f>E21</f>
        <v>0</v>
      </c>
      <c r="H21" s="21"/>
      <c r="I21" s="45" t="s">
        <v>29</v>
      </c>
    </row>
    <row r="22" spans="3:9" ht="13.5" hidden="1" customHeight="1" thickBot="1" x14ac:dyDescent="0.25">
      <c r="C22" s="13" t="s">
        <v>28</v>
      </c>
      <c r="D22" s="11"/>
      <c r="E22" s="15"/>
      <c r="F22" s="15"/>
      <c r="G22" s="21">
        <f>E22</f>
        <v>0</v>
      </c>
      <c r="H22" s="15"/>
      <c r="I22" s="46"/>
    </row>
    <row r="23" spans="3:9" ht="13.5" hidden="1" customHeight="1" thickBot="1" x14ac:dyDescent="0.25">
      <c r="C23" s="13" t="s">
        <v>27</v>
      </c>
      <c r="D23" s="11"/>
      <c r="E23" s="15"/>
      <c r="F23" s="15"/>
      <c r="G23" s="21">
        <f>E23</f>
        <v>0</v>
      </c>
      <c r="H23" s="32"/>
      <c r="I23" s="46"/>
    </row>
    <row r="24" spans="3:9" ht="13.5" customHeight="1" thickBot="1" x14ac:dyDescent="0.25">
      <c r="C24" s="13" t="s">
        <v>26</v>
      </c>
      <c r="D24" s="31">
        <v>-2.8421709430404007E-14</v>
      </c>
      <c r="E24" s="15"/>
      <c r="F24" s="15"/>
      <c r="G24" s="21">
        <f>E24</f>
        <v>0</v>
      </c>
      <c r="H24" s="15">
        <f>+D24+E24-F24</f>
        <v>-2.8421709430404007E-14</v>
      </c>
      <c r="I24" s="46"/>
    </row>
    <row r="25" spans="3:9" ht="26.25" customHeight="1" thickBot="1" x14ac:dyDescent="0.25">
      <c r="C25" s="13" t="s">
        <v>25</v>
      </c>
      <c r="D25" s="31">
        <v>0</v>
      </c>
      <c r="E25" s="15"/>
      <c r="F25" s="15"/>
      <c r="G25" s="21">
        <f>E25</f>
        <v>0</v>
      </c>
      <c r="H25" s="15">
        <f>+D25+E25-F25</f>
        <v>0</v>
      </c>
      <c r="I25" s="47"/>
    </row>
    <row r="26" spans="3:9" ht="13.5" customHeight="1" thickBot="1" x14ac:dyDescent="0.25">
      <c r="C26" s="13" t="s">
        <v>3</v>
      </c>
      <c r="D26" s="12">
        <f>SUM(D21:D25)</f>
        <v>-2.8421709430404007E-14</v>
      </c>
      <c r="E26" s="12">
        <f>SUM(E21:E25)</f>
        <v>0</v>
      </c>
      <c r="F26" s="12">
        <f>SUM(F21:F25)</f>
        <v>0</v>
      </c>
      <c r="G26" s="12">
        <f>SUM(G21:G25)</f>
        <v>0</v>
      </c>
      <c r="H26" s="12">
        <f>SUM(H21:H25)</f>
        <v>-2.8421709430404007E-14</v>
      </c>
      <c r="I26" s="30"/>
    </row>
    <row r="27" spans="3:9" ht="13.5" customHeight="1" thickBot="1" x14ac:dyDescent="0.25">
      <c r="C27" s="40" t="s">
        <v>24</v>
      </c>
      <c r="D27" s="40"/>
      <c r="E27" s="40"/>
      <c r="F27" s="40"/>
      <c r="G27" s="40"/>
      <c r="H27" s="40"/>
      <c r="I27" s="40"/>
    </row>
    <row r="28" spans="3:9" ht="51" customHeight="1" thickBot="1" x14ac:dyDescent="0.25">
      <c r="C28" s="19" t="s">
        <v>23</v>
      </c>
      <c r="D28" s="29" t="s">
        <v>22</v>
      </c>
      <c r="E28" s="28" t="s">
        <v>21</v>
      </c>
      <c r="F28" s="28" t="s">
        <v>20</v>
      </c>
      <c r="G28" s="28" t="s">
        <v>19</v>
      </c>
      <c r="H28" s="28" t="s">
        <v>18</v>
      </c>
      <c r="I28" s="27" t="s">
        <v>17</v>
      </c>
    </row>
    <row r="29" spans="3:9" ht="39.75" customHeight="1" thickBot="1" x14ac:dyDescent="0.25">
      <c r="C29" s="26" t="s">
        <v>16</v>
      </c>
      <c r="D29" s="25">
        <v>1519.6499999999996</v>
      </c>
      <c r="E29" s="16">
        <v>7518.24</v>
      </c>
      <c r="F29" s="16">
        <v>9774.2000000000007</v>
      </c>
      <c r="G29" s="16">
        <f>+E29</f>
        <v>7518.24</v>
      </c>
      <c r="H29" s="16">
        <f>D29+E29-F29</f>
        <v>-736.31000000000131</v>
      </c>
      <c r="I29" s="24" t="s">
        <v>15</v>
      </c>
    </row>
    <row r="30" spans="3:9" ht="14.25" customHeight="1" thickBot="1" x14ac:dyDescent="0.25">
      <c r="C30" s="13" t="s">
        <v>14</v>
      </c>
      <c r="D30" s="18">
        <v>2.9104496590548479E-13</v>
      </c>
      <c r="E30" s="21"/>
      <c r="F30" s="21"/>
      <c r="G30" s="16"/>
      <c r="H30" s="16">
        <f>D30+E30-F30</f>
        <v>2.9104496590548479E-13</v>
      </c>
      <c r="I30" s="11"/>
    </row>
    <row r="31" spans="3:9" ht="13.5" hidden="1" customHeight="1" thickBot="1" x14ac:dyDescent="0.25">
      <c r="C31" s="19" t="s">
        <v>13</v>
      </c>
      <c r="D31" s="23">
        <v>0</v>
      </c>
      <c r="E31" s="21"/>
      <c r="F31" s="21"/>
      <c r="G31" s="16"/>
      <c r="H31" s="16">
        <f>+E31-F31</f>
        <v>0</v>
      </c>
      <c r="I31" s="11"/>
    </row>
    <row r="32" spans="3:9" ht="12" hidden="1" customHeight="1" thickBot="1" x14ac:dyDescent="0.25">
      <c r="C32" s="13" t="s">
        <v>12</v>
      </c>
      <c r="D32" s="22">
        <v>0</v>
      </c>
      <c r="E32" s="21"/>
      <c r="F32" s="21"/>
      <c r="G32" s="16"/>
      <c r="H32" s="16">
        <f>+E32-F32</f>
        <v>0</v>
      </c>
      <c r="I32" s="17" t="s">
        <v>11</v>
      </c>
    </row>
    <row r="33" spans="3:9" ht="25.5" customHeight="1" thickBot="1" x14ac:dyDescent="0.25">
      <c r="C33" s="13" t="s">
        <v>10</v>
      </c>
      <c r="D33" s="22">
        <v>1228.8999999999996</v>
      </c>
      <c r="E33" s="21">
        <v>6079.92</v>
      </c>
      <c r="F33" s="21">
        <v>7904.55</v>
      </c>
      <c r="G33" s="16">
        <v>20893.96</v>
      </c>
      <c r="H33" s="16">
        <f>D33+E33-F33</f>
        <v>-595.73000000000047</v>
      </c>
      <c r="I33" s="14" t="s">
        <v>9</v>
      </c>
    </row>
    <row r="34" spans="3:9" ht="13.5" hidden="1" customHeight="1" thickBot="1" x14ac:dyDescent="0.25">
      <c r="C34" s="13" t="s">
        <v>8</v>
      </c>
      <c r="D34" s="20"/>
      <c r="E34" s="15"/>
      <c r="F34" s="15"/>
      <c r="G34" s="16"/>
      <c r="H34" s="15"/>
      <c r="I34" s="14" t="s">
        <v>7</v>
      </c>
    </row>
    <row r="35" spans="3:9" ht="13.5" customHeight="1" thickBot="1" x14ac:dyDescent="0.25">
      <c r="C35" s="19" t="s">
        <v>6</v>
      </c>
      <c r="D35" s="18">
        <v>82.460000000000036</v>
      </c>
      <c r="E35" s="15">
        <v>408</v>
      </c>
      <c r="F35" s="15">
        <v>530.03</v>
      </c>
      <c r="G35" s="16">
        <f>+E35</f>
        <v>408</v>
      </c>
      <c r="H35" s="16">
        <f>+D35+E35-F35</f>
        <v>-39.569999999999936</v>
      </c>
      <c r="I35" s="17"/>
    </row>
    <row r="36" spans="3:9" ht="13.5" hidden="1" customHeight="1" thickBot="1" x14ac:dyDescent="0.25">
      <c r="C36" s="13" t="s">
        <v>5</v>
      </c>
      <c r="D36" s="11"/>
      <c r="E36" s="15"/>
      <c r="F36" s="15"/>
      <c r="G36" s="16">
        <f>+E36</f>
        <v>0</v>
      </c>
      <c r="H36" s="15"/>
      <c r="I36" s="14" t="s">
        <v>4</v>
      </c>
    </row>
    <row r="37" spans="3:9" s="10" customFormat="1" ht="13.5" customHeight="1" thickBot="1" x14ac:dyDescent="0.25">
      <c r="C37" s="13" t="s">
        <v>3</v>
      </c>
      <c r="D37" s="12">
        <f>SUM(D29:D36)</f>
        <v>2831.0099999999993</v>
      </c>
      <c r="E37" s="12">
        <f>SUM(E29:E36)</f>
        <v>14006.16</v>
      </c>
      <c r="F37" s="12">
        <f>SUM(F29:F36)</f>
        <v>18208.78</v>
      </c>
      <c r="G37" s="12">
        <f>SUM(G29:G36)</f>
        <v>28820.199999999997</v>
      </c>
      <c r="H37" s="12">
        <f>SUM(H29:H36)</f>
        <v>-1371.6100000000013</v>
      </c>
      <c r="I37" s="11"/>
    </row>
    <row r="38" spans="3:9" ht="21" customHeight="1" x14ac:dyDescent="0.3">
      <c r="C38" s="9" t="s">
        <v>2</v>
      </c>
      <c r="D38" s="9"/>
      <c r="E38" s="9"/>
      <c r="F38" s="9"/>
      <c r="G38" s="9"/>
      <c r="H38" s="8">
        <f>+H26+H37</f>
        <v>-1371.6100000000013</v>
      </c>
    </row>
    <row r="39" spans="3:9" ht="15" x14ac:dyDescent="0.25">
      <c r="C39" s="7" t="s">
        <v>1</v>
      </c>
      <c r="D39" s="7"/>
    </row>
    <row r="40" spans="3:9" ht="144" hidden="1" customHeight="1" x14ac:dyDescent="0.2">
      <c r="C40" s="6"/>
      <c r="D40" s="5"/>
      <c r="E40" s="5"/>
      <c r="F40" s="5"/>
      <c r="G40" s="5"/>
      <c r="H40" s="4"/>
      <c r="I40" s="4"/>
    </row>
    <row r="41" spans="3:9" x14ac:dyDescent="0.2">
      <c r="D41" s="3"/>
      <c r="E41" s="3"/>
      <c r="F41" s="3"/>
    </row>
    <row r="42" spans="3:9" hidden="1" x14ac:dyDescent="0.2">
      <c r="H42" s="2">
        <f>+-595.73-736.31-39.57</f>
        <v>-1371.61</v>
      </c>
    </row>
    <row r="43" spans="3:9" x14ac:dyDescent="0.2">
      <c r="D43" s="3"/>
      <c r="E43" s="3"/>
      <c r="F43" s="3"/>
      <c r="G43" s="3"/>
      <c r="H43" s="3"/>
    </row>
    <row r="44" spans="3:9" x14ac:dyDescent="0.2">
      <c r="C44" s="2" t="s">
        <v>0</v>
      </c>
      <c r="E44" s="3">
        <f>+E37+E26</f>
        <v>14006.16</v>
      </c>
      <c r="G44" s="3">
        <f>+G37+G26</f>
        <v>28820.199999999997</v>
      </c>
    </row>
  </sheetData>
  <mergeCells count="7">
    <mergeCell ref="C15:I15"/>
    <mergeCell ref="C16:I16"/>
    <mergeCell ref="C27:I27"/>
    <mergeCell ref="C20:I20"/>
    <mergeCell ref="C18:I18"/>
    <mergeCell ref="C17:I17"/>
    <mergeCell ref="I21:I25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4"/>
  <sheetViews>
    <sheetView topLeftCell="A7" zoomScaleNormal="100" zoomScaleSheetLayoutView="120" workbookViewId="0">
      <selection activeCell="B17" sqref="B17"/>
    </sheetView>
  </sheetViews>
  <sheetFormatPr defaultRowHeight="15" x14ac:dyDescent="0.25"/>
  <cols>
    <col min="1" max="1" width="4.5703125" style="48" customWidth="1"/>
    <col min="2" max="2" width="12.42578125" style="48" customWidth="1"/>
    <col min="3" max="3" width="13.28515625" style="48" hidden="1" customWidth="1"/>
    <col min="4" max="4" width="12.140625" style="48" customWidth="1"/>
    <col min="5" max="5" width="13.5703125" style="48" customWidth="1"/>
    <col min="6" max="6" width="13.28515625" style="48" customWidth="1"/>
    <col min="7" max="7" width="14.28515625" style="48" customWidth="1"/>
    <col min="8" max="8" width="15.140625" style="48" customWidth="1"/>
    <col min="9" max="9" width="13.7109375" style="48" customWidth="1"/>
    <col min="10" max="16384" width="9.140625" style="48"/>
  </cols>
  <sheetData>
    <row r="13" spans="1:9" x14ac:dyDescent="0.25">
      <c r="A13" s="57" t="s">
        <v>50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49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48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55" t="s">
        <v>47</v>
      </c>
      <c r="B16" s="55" t="s">
        <v>46</v>
      </c>
      <c r="C16" s="55" t="s">
        <v>45</v>
      </c>
      <c r="D16" s="55" t="s">
        <v>44</v>
      </c>
      <c r="E16" s="55" t="s">
        <v>43</v>
      </c>
      <c r="F16" s="56" t="s">
        <v>42</v>
      </c>
      <c r="G16" s="56" t="s">
        <v>41</v>
      </c>
      <c r="H16" s="55" t="s">
        <v>40</v>
      </c>
      <c r="I16" s="55" t="s">
        <v>39</v>
      </c>
    </row>
    <row r="17" spans="1:9" x14ac:dyDescent="0.25">
      <c r="A17" s="54" t="s">
        <v>38</v>
      </c>
      <c r="B17" s="53">
        <v>18.396989999999999</v>
      </c>
      <c r="C17" s="52"/>
      <c r="D17" s="52">
        <f>0</f>
        <v>0</v>
      </c>
      <c r="E17" s="52">
        <v>0</v>
      </c>
      <c r="F17" s="52">
        <v>0</v>
      </c>
      <c r="G17" s="52">
        <v>0</v>
      </c>
      <c r="H17" s="52">
        <f>-0.07/1000</f>
        <v>-7.0000000000000007E-5</v>
      </c>
      <c r="I17" s="52">
        <f>B17+D17+F17-G17</f>
        <v>18.396989999999999</v>
      </c>
    </row>
    <row r="18" spans="1:9" x14ac:dyDescent="0.25">
      <c r="B18" s="51"/>
      <c r="C18" s="51"/>
      <c r="D18" s="51"/>
      <c r="E18" s="51"/>
      <c r="F18" s="51"/>
      <c r="G18" s="51"/>
      <c r="H18" s="51"/>
      <c r="I18" s="51"/>
    </row>
    <row r="19" spans="1:9" x14ac:dyDescent="0.25">
      <c r="A19" s="48" t="s">
        <v>37</v>
      </c>
    </row>
    <row r="20" spans="1:9" x14ac:dyDescent="0.25">
      <c r="A20" s="50"/>
    </row>
    <row r="24" spans="1:9" x14ac:dyDescent="0.25">
      <c r="D24" s="49"/>
      <c r="E24" s="49"/>
      <c r="F24" s="49"/>
    </row>
    <row r="25" spans="1:9" x14ac:dyDescent="0.25">
      <c r="D25" s="49"/>
      <c r="E25" s="49"/>
      <c r="F25" s="49"/>
    </row>
    <row r="26" spans="1:9" x14ac:dyDescent="0.25">
      <c r="D26" s="49"/>
      <c r="E26" s="49"/>
      <c r="F26" s="49"/>
    </row>
    <row r="27" spans="1:9" x14ac:dyDescent="0.25">
      <c r="D27" s="49"/>
      <c r="E27" s="49"/>
      <c r="F27" s="49"/>
    </row>
    <row r="32" spans="1:9" x14ac:dyDescent="0.25">
      <c r="D32" s="49"/>
      <c r="E32" s="49"/>
      <c r="F32" s="49"/>
    </row>
    <row r="33" spans="4:6" x14ac:dyDescent="0.25">
      <c r="D33" s="49"/>
      <c r="E33" s="49"/>
      <c r="F33" s="49"/>
    </row>
    <row r="34" spans="4:6" x14ac:dyDescent="0.25">
      <c r="D34" s="49"/>
      <c r="E34" s="49"/>
      <c r="F34" s="49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ЧР98а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2019-03-19T12:09:15Z</dcterms:created>
  <dcterms:modified xsi:type="dcterms:W3CDTF">2019-03-21T08:21:57Z</dcterms:modified>
</cp:coreProperties>
</file>