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<sst xmlns="http://schemas.openxmlformats.org/spreadsheetml/2006/main" count="50" uniqueCount="49">
  <si>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</si>
  <si>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</si>
  <si>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</si>
  <si>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</si>
  <si>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</si>
  <si>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</si>
  <si>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</si>
  <si>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</si>
  <si>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</si>
  <si>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</si>
  <si>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</si>
  <si>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</si>
  <si>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</si>
  <si>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</si>
  <si>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</si>
  <si>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</si>
  <si>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</si>
  <si>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</si>
  <si>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</si>
  <si>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</si>
  <si>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</si>
  <si>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</si>
  <si>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</si>
  <si>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</si>
  <si>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6  по ул. Ларина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</si>
  <si>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</si>
  <si>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</si>
  <si>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</si>
  <si>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</si>
  <si>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</si>
  <si>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</si>
  <si>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</si>
  <si>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</si>
  <si>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Задолженность по дому 173 386,58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</si>
  <si>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</si>
  <si>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</si>
  <si>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</si>
  <si>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</si>
  <si>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</si>
  <si>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6 по ул. Ларина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</si>
  <si>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</si>
  <si>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</si>
  <si>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</si>
  <si>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</si>
  <si>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Задолженность по дому,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</si>
  <si>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254220</t>
    </r>
    <r>
      <rPr>
        <sz val="10"/>
        <rFont val="Arial Cyr"/>
        <family val="0"/>
      </rPr>
      <t xml:space="preserve"> рублей, в том числе:</t>
    </r>
  </si>
  <si>
    <t xml:space="preserve"> -ремонт отмостки -243312 руб.</t>
  </si>
  <si>
    <t xml:space="preserve"> - аварийное обслуживание - 10368 руб.</t>
  </si>
  <si>
    <t xml:space="preserve"> - прочие работы - 540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</si>
</sst>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6" customWidth="1"/>
    <col min="4" max="4" width="11.00390625" style="26" customWidth="1"/>
    <col min="5" max="5" width="14.875" style="26" customWidth="1"/>
    <col min="6" max="6" width="12.75390625" style="26" customWidth="1"/>
    <col min="7" max="7" width="11.125" style="26" customWidth="1"/>
    <col min="8" max="8" width="38.375" style="26" customWidth="1"/>
    <col min="9" max="9" width="10.125" style="0" bestFit="1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33" t="s">
        <v>1</v>
      </c>
      <c r="D5" s="33"/>
      <c r="E5" s="33"/>
      <c r="F5" s="33"/>
      <c r="G5" s="33"/>
      <c r="H5" s="33"/>
    </row>
    <row r="6" spans="3:8" ht="12.75">
      <c r="C6" s="34" t="s">
        <v>2</v>
      </c>
      <c r="D6" s="34"/>
      <c r="E6" s="34"/>
      <c r="F6" s="34"/>
      <c r="G6" s="34"/>
      <c r="H6" s="34"/>
    </row>
    <row r="7" spans="3:8" ht="13.5" thickBot="1">
      <c r="C7" s="34" t="s">
        <v>24</v>
      </c>
      <c r="D7" s="34"/>
      <c r="E7" s="34"/>
      <c r="F7" s="34"/>
      <c r="G7" s="34"/>
      <c r="H7" s="34"/>
    </row>
    <row r="8" spans="3:8" ht="6" customHeight="1" hidden="1" thickBot="1">
      <c r="C8" s="35"/>
      <c r="D8" s="35"/>
      <c r="E8" s="35"/>
      <c r="F8" s="35"/>
      <c r="G8" s="35"/>
      <c r="H8" s="35"/>
    </row>
    <row r="9" spans="3:8" ht="48.75" customHeight="1" thickBot="1">
      <c r="C9" s="8" t="s">
        <v>3</v>
      </c>
      <c r="D9" s="10" t="s">
        <v>25</v>
      </c>
      <c r="E9" s="10" t="s">
        <v>26</v>
      </c>
      <c r="F9" s="10" t="s">
        <v>27</v>
      </c>
      <c r="G9" s="10" t="s">
        <v>28</v>
      </c>
      <c r="H9" s="9" t="s">
        <v>29</v>
      </c>
    </row>
    <row r="10" spans="3:8" ht="12" customHeight="1" thickBot="1">
      <c r="C10" s="36" t="s">
        <v>4</v>
      </c>
      <c r="D10" s="37"/>
      <c r="E10" s="37"/>
      <c r="F10" s="37"/>
      <c r="G10" s="37"/>
      <c r="H10" s="38"/>
    </row>
    <row r="11" spans="3:8" ht="13.5" customHeight="1" thickBot="1">
      <c r="C11" s="11" t="s">
        <v>5</v>
      </c>
      <c r="D11" s="12">
        <f>281784.07-9909.46</f>
        <v>271874.61</v>
      </c>
      <c r="E11" s="12">
        <v>187563.59</v>
      </c>
      <c r="F11" s="12">
        <f>337118.83+6771.56</f>
        <v>343890.39</v>
      </c>
      <c r="G11" s="40">
        <f>+D11-E11</f>
        <v>84311.01999999999</v>
      </c>
      <c r="H11" s="29" t="s">
        <v>30</v>
      </c>
    </row>
    <row r="12" spans="3:8" ht="13.5" customHeight="1" thickBot="1">
      <c r="C12" s="11" t="s">
        <v>6</v>
      </c>
      <c r="D12" s="13">
        <f>357692.34-23157.63</f>
        <v>334534.71</v>
      </c>
      <c r="E12" s="13">
        <v>237661.99</v>
      </c>
      <c r="F12" s="13">
        <f>341306.27-6771.56</f>
        <v>334534.71</v>
      </c>
      <c r="G12" s="40">
        <f>+D12-E12</f>
        <v>96872.72000000003</v>
      </c>
      <c r="H12" s="32"/>
    </row>
    <row r="13" spans="3:8" ht="13.5" customHeight="1" thickBot="1">
      <c r="C13" s="11" t="s">
        <v>7</v>
      </c>
      <c r="D13" s="13">
        <f>84351.56-525.72</f>
        <v>83825.84</v>
      </c>
      <c r="E13" s="13">
        <v>58760.92</v>
      </c>
      <c r="F13" s="41">
        <v>96005.32</v>
      </c>
      <c r="G13" s="40">
        <f>+D13-E13</f>
        <v>25064.92</v>
      </c>
      <c r="H13" s="29" t="s">
        <v>31</v>
      </c>
    </row>
    <row r="14" spans="3:8" ht="13.5" customHeight="1" thickBot="1">
      <c r="C14" s="11" t="s">
        <v>8</v>
      </c>
      <c r="D14" s="13">
        <f>31790.98-2116.43+28216.54-175.85</f>
        <v>57715.24</v>
      </c>
      <c r="E14" s="13">
        <f>19657.47+20589.92</f>
        <v>40247.39</v>
      </c>
      <c r="F14" s="13">
        <f>32112.91+35132.94</f>
        <v>67245.85</v>
      </c>
      <c r="G14" s="40">
        <f>+D14-E14</f>
        <v>17467.85</v>
      </c>
      <c r="H14" s="30"/>
    </row>
    <row r="15" spans="3:8" ht="13.5" thickBot="1">
      <c r="C15" s="11" t="s">
        <v>9</v>
      </c>
      <c r="D15" s="14">
        <f>SUM(D11:D14)</f>
        <v>747950.4</v>
      </c>
      <c r="E15" s="14">
        <f>SUM(E11:E14)</f>
        <v>524233.88999999996</v>
      </c>
      <c r="F15" s="14">
        <f>SUM(F11:F14)</f>
        <v>841676.2700000001</v>
      </c>
      <c r="G15" s="42">
        <f>D15-E15</f>
        <v>223716.51000000007</v>
      </c>
      <c r="H15" s="15"/>
    </row>
    <row r="16" spans="3:8" ht="13.5" customHeight="1" thickBot="1">
      <c r="C16" s="31" t="s">
        <v>10</v>
      </c>
      <c r="D16" s="31"/>
      <c r="E16" s="31"/>
      <c r="F16" s="31"/>
      <c r="G16" s="31"/>
      <c r="H16" s="31"/>
    </row>
    <row r="17" spans="3:8" ht="13.5" thickBot="1">
      <c r="C17" s="43" t="s">
        <v>32</v>
      </c>
      <c r="D17" s="17">
        <v>196286.81</v>
      </c>
      <c r="E17" s="17">
        <v>141415.86</v>
      </c>
      <c r="F17" s="17">
        <v>192327.35</v>
      </c>
      <c r="G17" s="17">
        <f>+D17-E17</f>
        <v>54870.95000000001</v>
      </c>
      <c r="H17" s="44"/>
    </row>
    <row r="18" spans="3:9" ht="14.25" customHeight="1" thickBot="1">
      <c r="C18" s="11" t="s">
        <v>11</v>
      </c>
      <c r="D18" s="12">
        <v>108113.09</v>
      </c>
      <c r="E18" s="12">
        <v>80833.42</v>
      </c>
      <c r="F18" s="12">
        <v>254220</v>
      </c>
      <c r="G18" s="17">
        <f aca="true" t="shared" si="0" ref="G18:G25">+D18-E18</f>
        <v>27279.67</v>
      </c>
      <c r="H18" s="20" t="s">
        <v>33</v>
      </c>
      <c r="I18" s="18"/>
    </row>
    <row r="19" spans="3:8" ht="0.75" customHeight="1" hidden="1" thickBot="1">
      <c r="C19" s="16" t="s">
        <v>12</v>
      </c>
      <c r="D19" s="12"/>
      <c r="E19" s="12"/>
      <c r="F19" s="12"/>
      <c r="G19" s="17">
        <f t="shared" si="0"/>
        <v>0</v>
      </c>
      <c r="H19" s="19"/>
    </row>
    <row r="20" spans="3:8" ht="23.25" thickBot="1">
      <c r="C20" s="16" t="s">
        <v>34</v>
      </c>
      <c r="D20" s="12">
        <v>501.3</v>
      </c>
      <c r="E20" s="12">
        <v>285.64</v>
      </c>
      <c r="F20" s="12">
        <v>501.3</v>
      </c>
      <c r="G20" s="17">
        <f t="shared" si="0"/>
        <v>215.66000000000003</v>
      </c>
      <c r="H20" s="20" t="s">
        <v>35</v>
      </c>
    </row>
    <row r="21" spans="3:8" ht="23.25" hidden="1" thickBot="1">
      <c r="C21" s="11" t="s">
        <v>13</v>
      </c>
      <c r="D21" s="12"/>
      <c r="E21" s="12"/>
      <c r="F21" s="12"/>
      <c r="G21" s="17">
        <f t="shared" si="0"/>
        <v>0</v>
      </c>
      <c r="H21" s="20" t="s">
        <v>14</v>
      </c>
    </row>
    <row r="22" spans="3:8" ht="34.5" thickBot="1">
      <c r="C22" s="11" t="s">
        <v>15</v>
      </c>
      <c r="D22" s="12">
        <v>35717.49</v>
      </c>
      <c r="E22" s="12">
        <v>26085.28</v>
      </c>
      <c r="F22" s="12">
        <f>45456.11+5490.54</f>
        <v>50946.65</v>
      </c>
      <c r="G22" s="17">
        <f t="shared" si="0"/>
        <v>9632.21</v>
      </c>
      <c r="H22" s="20" t="s">
        <v>36</v>
      </c>
    </row>
    <row r="23" spans="3:8" ht="24.75" customHeight="1" thickBot="1">
      <c r="C23" s="11" t="s">
        <v>16</v>
      </c>
      <c r="D23" s="13">
        <f>4364.3-585.08</f>
        <v>3779.2200000000003</v>
      </c>
      <c r="E23" s="13">
        <v>2678.36</v>
      </c>
      <c r="F23" s="13">
        <v>4027.19</v>
      </c>
      <c r="G23" s="17">
        <f t="shared" si="0"/>
        <v>1100.8600000000001</v>
      </c>
      <c r="H23" s="20" t="s">
        <v>37</v>
      </c>
    </row>
    <row r="24" spans="3:8" ht="37.5" customHeight="1" hidden="1" thickBot="1">
      <c r="C24" s="11" t="s">
        <v>23</v>
      </c>
      <c r="D24" s="13">
        <v>0</v>
      </c>
      <c r="E24" s="13">
        <v>0</v>
      </c>
      <c r="F24" s="13"/>
      <c r="G24" s="17">
        <f t="shared" si="0"/>
        <v>0</v>
      </c>
      <c r="H24" s="20"/>
    </row>
    <row r="25" spans="3:8" ht="24.75" customHeight="1" hidden="1" thickBot="1">
      <c r="C25" s="11" t="s">
        <v>17</v>
      </c>
      <c r="D25" s="13"/>
      <c r="E25" s="13"/>
      <c r="F25" s="13"/>
      <c r="G25" s="17">
        <f t="shared" si="0"/>
        <v>0</v>
      </c>
      <c r="H25" s="20" t="s">
        <v>18</v>
      </c>
    </row>
    <row r="26" spans="3:8" s="21" customFormat="1" ht="17.25" customHeight="1" thickBot="1">
      <c r="C26" s="11" t="s">
        <v>9</v>
      </c>
      <c r="D26" s="14">
        <f>SUM(D17:D25)</f>
        <v>344397.91</v>
      </c>
      <c r="E26" s="14">
        <f>SUM(E17:E25)</f>
        <v>251298.55999999997</v>
      </c>
      <c r="F26" s="14">
        <f>SUM(F17:F25)</f>
        <v>502022.49</v>
      </c>
      <c r="G26" s="42">
        <f>D26-E26</f>
        <v>93099.35</v>
      </c>
      <c r="H26" s="19"/>
    </row>
    <row r="27" spans="3:8" ht="12.75" customHeight="1" hidden="1" thickBot="1">
      <c r="C27" s="1"/>
      <c r="D27" s="1"/>
      <c r="E27" s="1"/>
      <c r="F27" s="1"/>
      <c r="G27" s="1"/>
      <c r="H27" s="1"/>
    </row>
    <row r="28" spans="3:8" ht="12.75" customHeight="1" hidden="1" thickBot="1">
      <c r="C28" s="1"/>
      <c r="D28" s="22"/>
      <c r="E28" s="1"/>
      <c r="F28" s="1"/>
      <c r="G28" s="1"/>
      <c r="H28" s="1"/>
    </row>
    <row r="29" spans="3:8" ht="12.75" customHeight="1" hidden="1" thickBot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38</v>
      </c>
      <c r="D35" s="23"/>
      <c r="E35" s="23"/>
      <c r="F35" s="23"/>
      <c r="G35" s="24">
        <f>G15+G26</f>
        <v>316815.8600000001</v>
      </c>
      <c r="H35" s="1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3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875" style="0" customWidth="1"/>
  </cols>
  <sheetData>
    <row r="4" spans="1:6" ht="12.75">
      <c r="A4" s="39" t="s">
        <v>19</v>
      </c>
      <c r="B4" s="39"/>
      <c r="C4" s="39"/>
      <c r="D4" s="39"/>
      <c r="E4" s="39"/>
      <c r="F4" s="39"/>
    </row>
    <row r="5" spans="1:6" ht="12.75">
      <c r="A5" s="39" t="s">
        <v>20</v>
      </c>
      <c r="B5" s="39"/>
      <c r="C5" s="39"/>
      <c r="D5" s="39"/>
      <c r="E5" s="39"/>
      <c r="F5" s="39"/>
    </row>
    <row r="6" spans="1:6" ht="12.75">
      <c r="A6" s="39" t="s">
        <v>39</v>
      </c>
      <c r="B6" s="39"/>
      <c r="C6" s="39"/>
      <c r="D6" s="39"/>
      <c r="E6" s="39"/>
      <c r="F6" s="39"/>
    </row>
    <row r="7" spans="1:6" ht="38.25">
      <c r="A7" s="27" t="s">
        <v>21</v>
      </c>
      <c r="B7" s="27" t="s">
        <v>40</v>
      </c>
      <c r="C7" s="27" t="s">
        <v>41</v>
      </c>
      <c r="D7" s="27" t="s">
        <v>42</v>
      </c>
      <c r="E7" s="27" t="s">
        <v>43</v>
      </c>
      <c r="F7" s="27" t="s">
        <v>44</v>
      </c>
    </row>
    <row r="8" spans="1:6" ht="15">
      <c r="A8" s="28" t="s">
        <v>22</v>
      </c>
      <c r="B8" s="28">
        <v>108113</v>
      </c>
      <c r="C8" s="28">
        <v>80833</v>
      </c>
      <c r="D8" s="28">
        <f>B8-C8</f>
        <v>27280</v>
      </c>
      <c r="E8" s="28">
        <v>254220</v>
      </c>
      <c r="F8" s="28">
        <f>(C8-E8)*-1</f>
        <v>173387</v>
      </c>
    </row>
    <row r="10" ht="15">
      <c r="A10" t="s">
        <v>45</v>
      </c>
    </row>
    <row r="11" spans="1:3" ht="12.75">
      <c r="A11" t="s">
        <v>46</v>
      </c>
      <c r="C11" s="25"/>
    </row>
    <row r="12" ht="12.75">
      <c r="A12" t="s">
        <v>47</v>
      </c>
    </row>
    <row r="13" ht="12.75">
      <c r="A13" t="s">
        <v>48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2011-03-25T07:26:10Z</dcterms:created>
  <dcterms:modified xsi:type="dcterms:W3CDTF">2012-04-28T07:01:47Z</dcterms:modified>
  <cp:category/>
  <cp:version/>
  <cp:contentType/>
  <cp:contentStatus/>
</cp:coreProperties>
</file>