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<sst xmlns="http://schemas.openxmlformats.org/spreadsheetml/2006/main" count="50" uniqueCount="49">
  <si>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</si>
  <si>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</si>
  <si>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</si>
  <si>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</si>
  <si>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</si>
  <si>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</si>
  <si>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</si>
  <si>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</si>
  <si>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</si>
  <si>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</si>
  <si>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</si>
  <si>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</si>
  <si>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</si>
  <si>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</si>
  <si>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</si>
  <si>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</si>
  <si>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</si>
  <si>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</si>
  <si>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</si>
  <si>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</si>
  <si>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</si>
  <si>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</si>
  <si>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Примечание</t>
  </si>
  <si>
    <t>т/о коммерческих узлов учета тепловой энергии</t>
  </si>
  <si>
    <t>Оплата по договорам № 1/149-08/КУ от 01.05.2008г., № 47-09КУ от 01.01.2009г. с ООО"ПСФ"Энергорос"</t>
  </si>
  <si>
    <t>имущества жилого дома № 1  по ул. Молодежная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</si>
  <si>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</si>
  <si>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</si>
  <si>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</si>
  <si>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</si>
  <si>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</si>
  <si>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</si>
  <si>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</si>
  <si>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Остаток средств 175 491,50</t>
  </si>
  <si>
    <t xml:space="preserve">Остаток средств 17 200,00 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</si>
  <si>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</si>
  <si>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</si>
  <si>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</si>
  <si>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</si>
  <si>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</si>
  <si>
    <t>№ 1 по ул. Молодежная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</si>
  <si>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</si>
  <si>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</si>
  <si>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</si>
  <si>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</si>
  <si>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</si>
  <si>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3876</t>
    </r>
    <r>
      <rPr>
        <sz val="10"/>
        <rFont val="Arial Cyr"/>
        <family val="0"/>
      </rPr>
      <t xml:space="preserve"> рублей, в том числе:</t>
    </r>
  </si>
  <si>
    <t xml:space="preserve"> - аварийные работы - 2934 руб.</t>
  </si>
  <si>
    <t xml:space="preserve"> - прочие работы - 852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</si>
</sst>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3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125" style="25" customWidth="1"/>
    <col min="4" max="4" width="11.125" style="25" customWidth="1"/>
    <col min="5" max="5" width="14.375" style="25" customWidth="1"/>
    <col min="6" max="6" width="12.75390625" style="25" customWidth="1"/>
    <col min="7" max="7" width="11.125" style="25" customWidth="1"/>
    <col min="8" max="8" width="38.875" style="25" customWidth="1"/>
    <col min="9" max="9" width="10.125" style="0" bestFit="1" customWidth="1"/>
  </cols>
  <sheetData>
    <row r="1" spans="3:8" ht="12.75" customHeight="1" hidden="1">
      <c r="C1" s="3"/>
      <c r="D1" s="3"/>
      <c r="E1" s="3"/>
      <c r="F1" s="3"/>
      <c r="G1" s="3"/>
      <c r="H1" s="3"/>
    </row>
    <row r="2" spans="3:8" ht="13.5" customHeight="1" hidden="1" thickBot="1">
      <c r="C2" s="3"/>
      <c r="D2" s="3" t="s">
        <v>0</v>
      </c>
      <c r="E2" s="3"/>
      <c r="F2" s="3"/>
      <c r="G2" s="3"/>
      <c r="H2" s="3"/>
    </row>
    <row r="3" spans="3:8" ht="13.5" customHeight="1" hidden="1" thickBot="1">
      <c r="C3" s="4"/>
      <c r="D3" s="5"/>
      <c r="E3" s="5"/>
      <c r="F3" s="5"/>
      <c r="G3" s="5"/>
      <c r="H3" s="6"/>
    </row>
    <row r="4" spans="3:8" ht="12.75" customHeight="1" hidden="1">
      <c r="C4" s="7"/>
      <c r="D4" s="8"/>
      <c r="E4" s="8"/>
      <c r="F4" s="8"/>
      <c r="G4" s="8"/>
      <c r="H4" s="8"/>
    </row>
    <row r="5" spans="3:8" ht="14.25">
      <c r="C5" s="32" t="s">
        <v>1</v>
      </c>
      <c r="D5" s="32"/>
      <c r="E5" s="32"/>
      <c r="F5" s="32"/>
      <c r="G5" s="32"/>
      <c r="H5" s="32"/>
    </row>
    <row r="6" spans="3:8" ht="12.75">
      <c r="C6" s="33" t="s">
        <v>2</v>
      </c>
      <c r="D6" s="33"/>
      <c r="E6" s="33"/>
      <c r="F6" s="33"/>
      <c r="G6" s="33"/>
      <c r="H6" s="33"/>
    </row>
    <row r="7" spans="3:8" ht="13.5" thickBot="1">
      <c r="C7" s="33" t="s">
        <v>25</v>
      </c>
      <c r="D7" s="33"/>
      <c r="E7" s="33"/>
      <c r="F7" s="33"/>
      <c r="G7" s="33"/>
      <c r="H7" s="33"/>
    </row>
    <row r="8" spans="3:8" ht="6" customHeight="1" hidden="1" thickBot="1">
      <c r="C8" s="34"/>
      <c r="D8" s="34"/>
      <c r="E8" s="34"/>
      <c r="F8" s="34"/>
      <c r="G8" s="34"/>
      <c r="H8" s="34"/>
    </row>
    <row r="9" spans="3:8" ht="49.5" customHeight="1" thickBot="1">
      <c r="C9" s="9" t="s">
        <v>3</v>
      </c>
      <c r="D9" s="11" t="s">
        <v>26</v>
      </c>
      <c r="E9" s="11" t="s">
        <v>27</v>
      </c>
      <c r="F9" s="11" t="s">
        <v>28</v>
      </c>
      <c r="G9" s="11" t="s">
        <v>29</v>
      </c>
      <c r="H9" s="10" t="s">
        <v>22</v>
      </c>
    </row>
    <row r="10" spans="3:8" ht="12" customHeight="1" thickBot="1">
      <c r="C10" s="35" t="s">
        <v>4</v>
      </c>
      <c r="D10" s="36"/>
      <c r="E10" s="36"/>
      <c r="F10" s="36"/>
      <c r="G10" s="36"/>
      <c r="H10" s="37"/>
    </row>
    <row r="11" spans="3:8" ht="13.5" customHeight="1" thickBot="1">
      <c r="C11" s="12" t="s">
        <v>5</v>
      </c>
      <c r="D11" s="13">
        <f>472771.12-17182.73</f>
        <v>455588.39</v>
      </c>
      <c r="E11" s="13">
        <v>424493.36</v>
      </c>
      <c r="F11" s="13">
        <f>546032.2+34610.74</f>
        <v>580642.94</v>
      </c>
      <c r="G11" s="39">
        <f>+D11-E11</f>
        <v>31095.030000000028</v>
      </c>
      <c r="H11" s="28" t="s">
        <v>30</v>
      </c>
    </row>
    <row r="12" spans="3:8" ht="13.5" customHeight="1" thickBot="1">
      <c r="C12" s="12" t="s">
        <v>6</v>
      </c>
      <c r="D12" s="14">
        <f>416490.98-25718.66</f>
        <v>390772.32</v>
      </c>
      <c r="E12" s="14">
        <v>362428.33</v>
      </c>
      <c r="F12" s="14">
        <f>425383.06-34610.74</f>
        <v>390772.32</v>
      </c>
      <c r="G12" s="39">
        <f>+D12-E12</f>
        <v>28343.98999999999</v>
      </c>
      <c r="H12" s="31"/>
    </row>
    <row r="13" spans="3:8" ht="13.5" customHeight="1" thickBot="1">
      <c r="C13" s="12" t="s">
        <v>7</v>
      </c>
      <c r="D13" s="14">
        <f>169899.14-2734.39</f>
        <v>167164.75</v>
      </c>
      <c r="E13" s="14">
        <v>155998.78</v>
      </c>
      <c r="F13" s="40">
        <v>185836.24</v>
      </c>
      <c r="G13" s="39">
        <f>+D13-E13</f>
        <v>11165.970000000001</v>
      </c>
      <c r="H13" s="28" t="s">
        <v>31</v>
      </c>
    </row>
    <row r="14" spans="3:8" ht="13.5" customHeight="1" thickBot="1">
      <c r="C14" s="12" t="s">
        <v>8</v>
      </c>
      <c r="D14" s="14">
        <f>39822.93-2405.42+56840.83-914.92</f>
        <v>93343.42</v>
      </c>
      <c r="E14" s="14">
        <f>52191.42+34648.38</f>
        <v>86839.79999999999</v>
      </c>
      <c r="F14" s="14">
        <f>62170.52+43666.17</f>
        <v>105836.69</v>
      </c>
      <c r="G14" s="39">
        <f>+D14-E14</f>
        <v>6503.62000000001</v>
      </c>
      <c r="H14" s="29"/>
    </row>
    <row r="15" spans="3:8" ht="13.5" thickBot="1">
      <c r="C15" s="12" t="s">
        <v>9</v>
      </c>
      <c r="D15" s="15">
        <f>SUM(D11:D14)</f>
        <v>1106868.88</v>
      </c>
      <c r="E15" s="15">
        <f>SUM(E11:E14)</f>
        <v>1029760.27</v>
      </c>
      <c r="F15" s="15">
        <f>SUM(F11:F14)</f>
        <v>1263088.19</v>
      </c>
      <c r="G15" s="41">
        <f>D15-E15</f>
        <v>77108.60999999987</v>
      </c>
      <c r="H15" s="16"/>
    </row>
    <row r="16" spans="3:8" ht="13.5" customHeight="1" thickBot="1">
      <c r="C16" s="30" t="s">
        <v>10</v>
      </c>
      <c r="D16" s="30"/>
      <c r="E16" s="30"/>
      <c r="F16" s="30"/>
      <c r="G16" s="30"/>
      <c r="H16" s="30"/>
    </row>
    <row r="17" spans="3:8" ht="13.5" thickBot="1">
      <c r="C17" s="42" t="s">
        <v>32</v>
      </c>
      <c r="D17" s="18">
        <v>339957.8</v>
      </c>
      <c r="E17" s="18">
        <v>320779</v>
      </c>
      <c r="F17" s="18">
        <v>392757.73</v>
      </c>
      <c r="G17" s="18">
        <f>+D17-E17</f>
        <v>19178.79999999999</v>
      </c>
      <c r="H17" s="43"/>
    </row>
    <row r="18" spans="3:8" ht="13.5" thickBot="1">
      <c r="C18" s="12" t="s">
        <v>11</v>
      </c>
      <c r="D18" s="13">
        <v>187497.32</v>
      </c>
      <c r="E18" s="13">
        <v>179277.5</v>
      </c>
      <c r="F18" s="13">
        <v>3786</v>
      </c>
      <c r="G18" s="18">
        <f>+D18-E18</f>
        <v>8219.820000000007</v>
      </c>
      <c r="H18" s="19" t="s">
        <v>33</v>
      </c>
    </row>
    <row r="19" spans="3:8" ht="13.5" thickBot="1">
      <c r="C19" s="17" t="s">
        <v>12</v>
      </c>
      <c r="D19" s="13">
        <f>14707.26+3100</f>
        <v>17807.260000000002</v>
      </c>
      <c r="E19" s="13">
        <f>14085.25+3100</f>
        <v>17185.25</v>
      </c>
      <c r="F19" s="13"/>
      <c r="G19" s="18">
        <f aca="true" t="shared" si="0" ref="G19:G25">+D19-E19</f>
        <v>622.010000000002</v>
      </c>
      <c r="H19" s="19" t="s">
        <v>34</v>
      </c>
    </row>
    <row r="20" spans="3:8" ht="22.5" customHeight="1" thickBot="1">
      <c r="C20" s="17" t="s">
        <v>35</v>
      </c>
      <c r="D20" s="13">
        <v>772.34</v>
      </c>
      <c r="E20" s="13">
        <v>671.19</v>
      </c>
      <c r="F20" s="13">
        <v>772.34</v>
      </c>
      <c r="G20" s="18">
        <f t="shared" si="0"/>
        <v>101.14999999999998</v>
      </c>
      <c r="H20" s="19" t="s">
        <v>36</v>
      </c>
    </row>
    <row r="21" spans="3:8" ht="23.25" hidden="1" thickBot="1">
      <c r="C21" s="12" t="s">
        <v>13</v>
      </c>
      <c r="D21" s="13"/>
      <c r="E21" s="13"/>
      <c r="F21" s="13"/>
      <c r="G21" s="18">
        <f t="shared" si="0"/>
        <v>0</v>
      </c>
      <c r="H21" s="19" t="s">
        <v>14</v>
      </c>
    </row>
    <row r="22" spans="3:8" ht="34.5" thickBot="1">
      <c r="C22" s="12" t="s">
        <v>15</v>
      </c>
      <c r="D22" s="13">
        <v>61781.66</v>
      </c>
      <c r="E22" s="13">
        <v>58579.74</v>
      </c>
      <c r="F22" s="13">
        <f>79442.91+9870.92</f>
        <v>89313.83</v>
      </c>
      <c r="G22" s="18">
        <f t="shared" si="0"/>
        <v>3201.9200000000055</v>
      </c>
      <c r="H22" s="19" t="s">
        <v>37</v>
      </c>
    </row>
    <row r="23" spans="3:8" ht="25.5" customHeight="1" thickBot="1">
      <c r="C23" s="12" t="s">
        <v>16</v>
      </c>
      <c r="D23" s="14">
        <f>5833.2-870.04</f>
        <v>4963.16</v>
      </c>
      <c r="E23" s="14">
        <v>4677.49</v>
      </c>
      <c r="F23" s="14"/>
      <c r="G23" s="18">
        <f t="shared" si="0"/>
        <v>285.6700000000001</v>
      </c>
      <c r="H23" s="19" t="s">
        <v>38</v>
      </c>
    </row>
    <row r="24" spans="3:8" ht="37.5" customHeight="1" hidden="1" thickBot="1">
      <c r="C24" s="12" t="s">
        <v>23</v>
      </c>
      <c r="D24" s="14">
        <v>0</v>
      </c>
      <c r="E24" s="14">
        <v>0</v>
      </c>
      <c r="F24" s="14"/>
      <c r="G24" s="18">
        <f t="shared" si="0"/>
        <v>0</v>
      </c>
      <c r="H24" s="19"/>
    </row>
    <row r="25" spans="3:8" ht="24.75" customHeight="1" hidden="1" thickBot="1">
      <c r="C25" s="12" t="s">
        <v>17</v>
      </c>
      <c r="D25" s="14"/>
      <c r="E25" s="14"/>
      <c r="F25" s="14"/>
      <c r="G25" s="18">
        <f t="shared" si="0"/>
        <v>0</v>
      </c>
      <c r="H25" s="19" t="s">
        <v>24</v>
      </c>
    </row>
    <row r="26" spans="3:8" s="21" customFormat="1" ht="17.25" customHeight="1" thickBot="1">
      <c r="C26" s="12" t="s">
        <v>9</v>
      </c>
      <c r="D26" s="15">
        <f>SUM(D17:D25)</f>
        <v>612779.54</v>
      </c>
      <c r="E26" s="15">
        <f>SUM(E17:E25)</f>
        <v>581170.17</v>
      </c>
      <c r="F26" s="15">
        <f>SUM(F17:F25)</f>
        <v>486629.9</v>
      </c>
      <c r="G26" s="41">
        <f>D26-E26</f>
        <v>31609.369999999995</v>
      </c>
      <c r="H26" s="20"/>
    </row>
    <row r="27" spans="3:8" ht="12.75" customHeight="1" hidden="1" thickBot="1">
      <c r="C27" s="1"/>
      <c r="D27" s="1"/>
      <c r="E27" s="1"/>
      <c r="F27" s="1"/>
      <c r="G27" s="1"/>
      <c r="H27" s="1"/>
    </row>
    <row r="28" spans="3:8" ht="12.75" customHeight="1" hidden="1" thickBot="1">
      <c r="C28" s="1"/>
      <c r="D28" s="22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3" t="s">
        <v>39</v>
      </c>
      <c r="D35" s="23"/>
      <c r="E35" s="23"/>
      <c r="F35" s="23"/>
      <c r="G35" s="24">
        <f>G15+G26</f>
        <v>108717.97999999986</v>
      </c>
      <c r="H35" s="1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3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5" spans="1:6" ht="12.75">
      <c r="A5" s="38" t="s">
        <v>18</v>
      </c>
      <c r="B5" s="38"/>
      <c r="C5" s="38"/>
      <c r="D5" s="38"/>
      <c r="E5" s="38"/>
      <c r="F5" s="38"/>
    </row>
    <row r="6" spans="1:6" ht="12.75">
      <c r="A6" s="38" t="s">
        <v>19</v>
      </c>
      <c r="B6" s="38"/>
      <c r="C6" s="38"/>
      <c r="D6" s="38"/>
      <c r="E6" s="38"/>
      <c r="F6" s="38"/>
    </row>
    <row r="7" spans="1:6" ht="12.75">
      <c r="A7" s="38" t="s">
        <v>40</v>
      </c>
      <c r="B7" s="38"/>
      <c r="C7" s="38"/>
      <c r="D7" s="38"/>
      <c r="E7" s="38"/>
      <c r="F7" s="38"/>
    </row>
    <row r="8" spans="1:6" ht="38.25">
      <c r="A8" s="26" t="s">
        <v>20</v>
      </c>
      <c r="B8" s="26" t="s">
        <v>41</v>
      </c>
      <c r="C8" s="26" t="s">
        <v>42</v>
      </c>
      <c r="D8" s="26" t="s">
        <v>43</v>
      </c>
      <c r="E8" s="26" t="s">
        <v>44</v>
      </c>
      <c r="F8" s="26" t="s">
        <v>45</v>
      </c>
    </row>
    <row r="9" spans="1:6" ht="15">
      <c r="A9" s="27" t="s">
        <v>21</v>
      </c>
      <c r="B9" s="27">
        <v>187497</v>
      </c>
      <c r="C9" s="27">
        <v>179278</v>
      </c>
      <c r="D9" s="27">
        <f>B9-C9</f>
        <v>8219</v>
      </c>
      <c r="E9" s="27">
        <v>3876</v>
      </c>
      <c r="F9" s="27">
        <f>C9-E9</f>
        <v>175402</v>
      </c>
    </row>
    <row r="11" ht="15">
      <c r="A11" t="s">
        <v>46</v>
      </c>
    </row>
    <row r="12" spans="1:3" ht="12.75">
      <c r="A12" t="s">
        <v>47</v>
      </c>
      <c r="C12" s="2"/>
    </row>
    <row r="13" ht="12.75">
      <c r="A13" t="s">
        <v>48</v>
      </c>
    </row>
  </sheetData>
  <sheetProtection/>
  <mergeCells count="3">
    <mergeCell ref="A6:F6"/>
    <mergeCell ref="A7:F7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2011-03-25T07:27:36Z</dcterms:created>
  <dcterms:modified xsi:type="dcterms:W3CDTF">2012-04-28T07:06:54Z</dcterms:modified>
  <cp:category/>
  <cp:version/>
  <cp:contentType/>
  <cp:contentStatus/>
</cp:coreProperties>
</file>