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<sst xmlns="http://schemas.openxmlformats.org/spreadsheetml/2006/main" count="61" uniqueCount="55">
  <si>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</si>
  <si>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</si>
  <si>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</si>
  <si>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</si>
  <si>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</si>
  <si>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</si>
  <si>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</si>
  <si>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</si>
  <si>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</si>
  <si>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</si>
  <si>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</si>
  <si>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</si>
  <si>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</si>
  <si>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</si>
  <si>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</si>
  <si>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</si>
  <si>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</si>
  <si>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Н/2009-83 от 01.05.2009г.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</si>
  <si>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</si>
  <si>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</si>
  <si>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</si>
  <si>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</si>
  <si>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</si>
  <si>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</si>
  <si>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</si>
  <si>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</si>
  <si>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</si>
  <si>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</si>
  <si>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</si>
  <si>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</si>
  <si>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</si>
  <si>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</si>
  <si>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</si>
  <si>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имущества жилого дома № 2  по ул. Сосновая с 01.05.2009г. по 31.12.2009г.</t>
  </si>
  <si>
    <t>Задолженность населения на 01.05.2009г.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</si>
  <si>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</si>
  <si>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</si>
  <si>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</si>
  <si>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</si>
  <si>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</si>
  <si>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</si>
  <si>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</si>
  <si>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</si>
  <si>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</si>
  <si>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</si>
  <si>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</si>
  <si>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2 по ул. Сосновая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</si>
  <si>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</si>
  <si>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</si>
  <si>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</si>
  <si>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</si>
  <si>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110.84 </t>
    </r>
    <r>
      <rPr>
        <sz val="10"/>
        <rFont val="Arial Cyr"/>
        <family val="0"/>
      </rPr>
      <t>тыс.рублей, в том числе:</t>
    </r>
  </si>
  <si>
    <t xml:space="preserve"> - остекление - 10 м2</t>
  </si>
  <si>
    <t xml:space="preserve"> - подготовка дома к сезонной эксплуатации </t>
  </si>
  <si>
    <t xml:space="preserve"> - аварийное обслуживание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</si>
</sst>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8" fillId="0" borderId="15" xfId="0" applyNumberFormat="1" applyFont="1" applyBorder="1" applyAlignment="1">
      <alignment horizontal="right" vertical="top" wrapText="1"/>
    </xf>
    <xf numFmtId="0" fontId="3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25390625" style="30" customWidth="1"/>
    <col min="4" max="4" width="13.00390625" style="30" customWidth="1"/>
    <col min="5" max="5" width="11.25390625" style="30" customWidth="1"/>
    <col min="6" max="6" width="11.875" style="30" customWidth="1"/>
    <col min="7" max="7" width="13.00390625" style="30" customWidth="1"/>
    <col min="8" max="8" width="12.75390625" style="30" customWidth="1"/>
    <col min="9" max="9" width="22.75390625" style="30" customWidth="1"/>
    <col min="10" max="10" width="10.125" style="0" bestFit="1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3.5" thickBot="1">
      <c r="C7" s="36" t="s">
        <v>33</v>
      </c>
      <c r="D7" s="36"/>
      <c r="E7" s="36"/>
      <c r="F7" s="36"/>
      <c r="G7" s="36"/>
      <c r="H7" s="36"/>
      <c r="I7" s="36"/>
    </row>
    <row r="8" spans="3:9" ht="6" customHeight="1" hidden="1" thickBot="1">
      <c r="C8" s="37"/>
      <c r="D8" s="37"/>
      <c r="E8" s="37"/>
      <c r="F8" s="37"/>
      <c r="G8" s="37"/>
      <c r="H8" s="37"/>
      <c r="I8" s="37"/>
    </row>
    <row r="9" spans="3:9" ht="48" customHeight="1" thickBot="1">
      <c r="C9" s="10" t="s">
        <v>3</v>
      </c>
      <c r="D9" s="11" t="s">
        <v>34</v>
      </c>
      <c r="E9" s="12" t="s">
        <v>35</v>
      </c>
      <c r="F9" s="12" t="s">
        <v>36</v>
      </c>
      <c r="G9" s="12" t="s">
        <v>4</v>
      </c>
      <c r="H9" s="12" t="s">
        <v>37</v>
      </c>
      <c r="I9" s="10" t="s">
        <v>5</v>
      </c>
    </row>
    <row r="10" spans="3:9" ht="12" customHeight="1" thickBot="1">
      <c r="C10" s="38" t="s">
        <v>6</v>
      </c>
      <c r="D10" s="39"/>
      <c r="E10" s="39"/>
      <c r="F10" s="39"/>
      <c r="G10" s="39"/>
      <c r="H10" s="39"/>
      <c r="I10" s="40"/>
    </row>
    <row r="11" spans="3:9" ht="13.5" customHeight="1" thickBot="1">
      <c r="C11" s="13" t="s">
        <v>7</v>
      </c>
      <c r="D11" s="31">
        <v>0</v>
      </c>
      <c r="E11" s="15">
        <f>308501.06+11248.74-23502.55</f>
        <v>296247.25</v>
      </c>
      <c r="F11" s="15">
        <f>246525.21+11248.74-1328.61</f>
        <v>256445.34</v>
      </c>
      <c r="G11" s="15">
        <f>+F11</f>
        <v>256445.34</v>
      </c>
      <c r="H11" s="16">
        <f>+D11+E11-F11</f>
        <v>39801.91</v>
      </c>
      <c r="I11" s="41" t="s">
        <v>8</v>
      </c>
    </row>
    <row r="12" spans="3:9" ht="13.5" customHeight="1" thickBot="1">
      <c r="C12" s="13" t="s">
        <v>9</v>
      </c>
      <c r="D12" s="31">
        <v>0</v>
      </c>
      <c r="E12" s="17">
        <f>256898.6+7578.97-36046.89</f>
        <v>228430.68</v>
      </c>
      <c r="F12" s="17">
        <f>190594.88+7578.97-515.32</f>
        <v>197658.53</v>
      </c>
      <c r="G12" s="15">
        <f>+F12</f>
        <v>197658.53</v>
      </c>
      <c r="H12" s="16">
        <f>+D12+E12-F12</f>
        <v>30772.149999999994</v>
      </c>
      <c r="I12" s="42"/>
    </row>
    <row r="13" spans="3:9" ht="13.5" customHeight="1" thickBot="1">
      <c r="C13" s="13" t="s">
        <v>10</v>
      </c>
      <c r="D13" s="31">
        <v>0</v>
      </c>
      <c r="E13" s="17">
        <f>106550.88+3385.48-5061.58</f>
        <v>104874.78</v>
      </c>
      <c r="F13" s="17">
        <f>87024.91+3385.48</f>
        <v>90410.39</v>
      </c>
      <c r="G13" s="15">
        <f>+F13</f>
        <v>90410.39</v>
      </c>
      <c r="H13" s="16">
        <f>+D13+E13-F13</f>
        <v>14464.39</v>
      </c>
      <c r="I13" s="41" t="s">
        <v>11</v>
      </c>
    </row>
    <row r="14" spans="3:9" ht="13.5" customHeight="1" thickBot="1">
      <c r="C14" s="13" t="s">
        <v>12</v>
      </c>
      <c r="D14" s="31">
        <v>0</v>
      </c>
      <c r="E14" s="17">
        <f>24126.47+717.43-2830.51+35632.37+1132.06-1640.67</f>
        <v>57137.15</v>
      </c>
      <c r="F14" s="17">
        <f>18218.9+717.43-47.31+29154.53+1132.06</f>
        <v>49175.61</v>
      </c>
      <c r="G14" s="15">
        <f>+F14</f>
        <v>49175.61</v>
      </c>
      <c r="H14" s="16">
        <f>+D14+E14-F14</f>
        <v>7961.540000000001</v>
      </c>
      <c r="I14" s="43"/>
    </row>
    <row r="15" spans="3:9" ht="13.5" thickBot="1">
      <c r="C15" s="13" t="s">
        <v>13</v>
      </c>
      <c r="D15" s="18">
        <f>SUM(D11:D14)</f>
        <v>0</v>
      </c>
      <c r="E15" s="18">
        <f>SUM(E11:E14)</f>
        <v>686689.86</v>
      </c>
      <c r="F15" s="18">
        <f>SUM(F11:F14)</f>
        <v>593689.87</v>
      </c>
      <c r="G15" s="18">
        <f>SUM(G11:G14)</f>
        <v>593689.87</v>
      </c>
      <c r="H15" s="18">
        <f>SUM(H11:H14)</f>
        <v>92999.98999999999</v>
      </c>
      <c r="I15" s="13"/>
    </row>
    <row r="16" spans="3:9" ht="13.5" customHeight="1" thickBot="1">
      <c r="C16" s="44" t="s">
        <v>14</v>
      </c>
      <c r="D16" s="44"/>
      <c r="E16" s="44"/>
      <c r="F16" s="44"/>
      <c r="G16" s="44"/>
      <c r="H16" s="44"/>
      <c r="I16" s="44"/>
    </row>
    <row r="17" spans="3:9" ht="50.25" customHeight="1" thickBot="1">
      <c r="C17" s="19" t="s">
        <v>3</v>
      </c>
      <c r="D17" s="20" t="s">
        <v>34</v>
      </c>
      <c r="E17" s="21" t="s">
        <v>35</v>
      </c>
      <c r="F17" s="21" t="s">
        <v>36</v>
      </c>
      <c r="G17" s="21" t="s">
        <v>38</v>
      </c>
      <c r="H17" s="21" t="s">
        <v>37</v>
      </c>
      <c r="I17" s="20" t="s">
        <v>15</v>
      </c>
    </row>
    <row r="18" spans="3:9" ht="13.5" thickBot="1">
      <c r="C18" s="10" t="s">
        <v>16</v>
      </c>
      <c r="D18" s="31">
        <v>0</v>
      </c>
      <c r="E18" s="22">
        <f>277911.65+21056.88-271.59</f>
        <v>298696.94</v>
      </c>
      <c r="F18" s="22">
        <f>248107.92+21056.88</f>
        <v>269164.8</v>
      </c>
      <c r="G18" s="22">
        <f aca="true" t="shared" si="0" ref="G18:G23">+F18</f>
        <v>269164.8</v>
      </c>
      <c r="H18" s="22">
        <f aca="true" t="shared" si="1" ref="H18:H23">+D18+E18-F18</f>
        <v>29532.140000000014</v>
      </c>
      <c r="I18" s="45" t="s">
        <v>17</v>
      </c>
    </row>
    <row r="19" spans="3:10" ht="15" customHeight="1" thickBot="1">
      <c r="C19" s="13" t="s">
        <v>18</v>
      </c>
      <c r="D19" s="31">
        <v>0</v>
      </c>
      <c r="E19" s="15">
        <f>110597.37+8379.75-108.1</f>
        <v>118869.01999999999</v>
      </c>
      <c r="F19" s="15">
        <f>98736.64+8379.75</f>
        <v>107116.39</v>
      </c>
      <c r="G19" s="23">
        <f>+F19</f>
        <v>107116.39</v>
      </c>
      <c r="H19" s="22">
        <f t="shared" si="1"/>
        <v>11752.62999999999</v>
      </c>
      <c r="I19" s="42"/>
      <c r="J19" s="24"/>
    </row>
    <row r="20" spans="3:9" ht="15" customHeight="1" hidden="1" thickBot="1">
      <c r="C20" s="19" t="s">
        <v>19</v>
      </c>
      <c r="D20" s="31">
        <v>0</v>
      </c>
      <c r="E20" s="15"/>
      <c r="F20" s="15"/>
      <c r="G20" s="22">
        <f t="shared" si="0"/>
        <v>0</v>
      </c>
      <c r="H20" s="22">
        <f t="shared" si="1"/>
        <v>0</v>
      </c>
      <c r="I20" s="14"/>
    </row>
    <row r="21" spans="3:9" ht="15" customHeight="1" hidden="1" thickBot="1">
      <c r="C21" s="13" t="s">
        <v>20</v>
      </c>
      <c r="D21" s="31">
        <v>0</v>
      </c>
      <c r="E21" s="15"/>
      <c r="F21" s="15"/>
      <c r="G21" s="22">
        <f t="shared" si="0"/>
        <v>0</v>
      </c>
      <c r="H21" s="22">
        <f t="shared" si="1"/>
        <v>0</v>
      </c>
      <c r="I21" s="25" t="s">
        <v>21</v>
      </c>
    </row>
    <row r="22" spans="3:9" ht="13.5" thickBot="1">
      <c r="C22" s="13" t="s">
        <v>22</v>
      </c>
      <c r="D22" s="31">
        <v>0</v>
      </c>
      <c r="E22" s="15">
        <f>45373.31+3437.82-44.35</f>
        <v>48766.78</v>
      </c>
      <c r="F22" s="15">
        <f>40507.38+3437.82</f>
        <v>43945.2</v>
      </c>
      <c r="G22" s="22">
        <f t="shared" si="0"/>
        <v>43945.2</v>
      </c>
      <c r="H22" s="22">
        <f t="shared" si="1"/>
        <v>4821.580000000002</v>
      </c>
      <c r="I22" s="25" t="s">
        <v>23</v>
      </c>
    </row>
    <row r="23" spans="3:9" ht="28.5" customHeight="1" thickBot="1">
      <c r="C23" s="13" t="s">
        <v>24</v>
      </c>
      <c r="D23" s="31">
        <v>0</v>
      </c>
      <c r="E23" s="17">
        <f>4124.95+312.42-4.04</f>
        <v>4433.33</v>
      </c>
      <c r="F23" s="17">
        <f>3682.57+312.42</f>
        <v>3994.9900000000002</v>
      </c>
      <c r="G23" s="22">
        <f t="shared" si="0"/>
        <v>3994.9900000000002</v>
      </c>
      <c r="H23" s="22">
        <f t="shared" si="1"/>
        <v>438.3399999999997</v>
      </c>
      <c r="I23" s="25" t="s">
        <v>25</v>
      </c>
    </row>
    <row r="24" spans="3:9" ht="37.5" customHeight="1" hidden="1" thickBot="1">
      <c r="C24" s="13" t="s">
        <v>39</v>
      </c>
      <c r="D24" s="14"/>
      <c r="E24" s="17">
        <v>0</v>
      </c>
      <c r="F24" s="17">
        <v>0</v>
      </c>
      <c r="G24" s="17"/>
      <c r="H24" s="15">
        <f>E24-F24</f>
        <v>0</v>
      </c>
      <c r="I24" s="25"/>
    </row>
    <row r="25" spans="3:9" ht="19.5" customHeight="1" hidden="1" thickBot="1">
      <c r="C25" s="13" t="s">
        <v>26</v>
      </c>
      <c r="D25" s="14"/>
      <c r="E25" s="17"/>
      <c r="F25" s="17"/>
      <c r="G25" s="17"/>
      <c r="H25" s="15"/>
      <c r="I25" s="25" t="s">
        <v>27</v>
      </c>
    </row>
    <row r="26" spans="3:9" s="26" customFormat="1" ht="17.25" customHeight="1" thickBot="1">
      <c r="C26" s="13" t="s">
        <v>13</v>
      </c>
      <c r="D26" s="18">
        <f>SUM(D18:D25)</f>
        <v>0</v>
      </c>
      <c r="E26" s="18">
        <f>SUM(E18:E25)</f>
        <v>470766.07</v>
      </c>
      <c r="F26" s="18">
        <f>SUM(F18:F25)</f>
        <v>424221.38</v>
      </c>
      <c r="G26" s="18">
        <f>SUM(G18:G25)</f>
        <v>424221.38</v>
      </c>
      <c r="H26" s="18">
        <f>SUM(H18:H25)</f>
        <v>46544.69</v>
      </c>
      <c r="I26" s="14"/>
    </row>
    <row r="27" spans="3:9" ht="12.75" customHeight="1" hidden="1" thickBot="1">
      <c r="C27" s="1"/>
      <c r="D27" s="1"/>
      <c r="E27" s="1"/>
      <c r="F27" s="1"/>
      <c r="G27" s="1"/>
      <c r="H27" s="1"/>
      <c r="I27" s="1"/>
    </row>
    <row r="28" spans="3:9" ht="12.75" customHeight="1" hidden="1" thickBot="1">
      <c r="C28" s="1"/>
      <c r="D28" s="1"/>
      <c r="E28" s="27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28" t="s">
        <v>40</v>
      </c>
      <c r="D35" s="28"/>
      <c r="E35" s="28"/>
      <c r="F35" s="28"/>
      <c r="G35" s="28"/>
      <c r="H35" s="29">
        <f>+H15+H26</f>
        <v>139544.68</v>
      </c>
      <c r="I35" s="1"/>
    </row>
  </sheetData>
  <sheetProtection/>
  <mergeCells count="9">
    <mergeCell ref="C5:I5"/>
    <mergeCell ref="C6:I6"/>
    <mergeCell ref="C7:I7"/>
    <mergeCell ref="C8:I8"/>
    <mergeCell ref="C10:I10"/>
    <mergeCell ref="I11:I12"/>
    <mergeCell ref="I13:I14"/>
    <mergeCell ref="C16:I16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120" zoomScaleSheetLayoutView="120" zoomScalePageLayoutView="0" workbookViewId="0" topLeftCell="A1">
      <selection activeCell="A7" sqref="A7:F7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75390625" style="0" customWidth="1"/>
  </cols>
  <sheetData>
    <row r="1" spans="1:6" ht="15">
      <c r="A1" s="47" t="s">
        <v>41</v>
      </c>
      <c r="B1" s="47"/>
      <c r="C1" s="47"/>
      <c r="D1" s="47"/>
      <c r="E1" s="47"/>
      <c r="F1" s="47"/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5">
      <c r="D5" s="32" t="s">
        <v>45</v>
      </c>
    </row>
    <row r="6" spans="1:6" ht="12.75">
      <c r="A6" s="46" t="s">
        <v>28</v>
      </c>
      <c r="B6" s="46"/>
      <c r="C6" s="46"/>
      <c r="D6" s="46"/>
      <c r="E6" s="46"/>
      <c r="F6" s="46"/>
    </row>
    <row r="7" spans="1:6" ht="12.75">
      <c r="A7" s="46" t="s">
        <v>29</v>
      </c>
      <c r="B7" s="46"/>
      <c r="C7" s="46"/>
      <c r="D7" s="46"/>
      <c r="E7" s="46"/>
      <c r="F7" s="46"/>
    </row>
    <row r="8" spans="1:6" ht="12.75">
      <c r="A8" s="46" t="s">
        <v>46</v>
      </c>
      <c r="B8" s="46"/>
      <c r="C8" s="46"/>
      <c r="D8" s="46"/>
      <c r="E8" s="46"/>
      <c r="F8" s="46"/>
    </row>
    <row r="9" spans="1:6" ht="38.25">
      <c r="A9" s="33" t="s">
        <v>30</v>
      </c>
      <c r="B9" s="33" t="s">
        <v>47</v>
      </c>
      <c r="C9" s="33" t="s">
        <v>48</v>
      </c>
      <c r="D9" s="33" t="s">
        <v>49</v>
      </c>
      <c r="E9" s="33" t="s">
        <v>50</v>
      </c>
      <c r="F9" s="33" t="s">
        <v>31</v>
      </c>
    </row>
    <row r="10" spans="1:6" ht="15">
      <c r="A10" s="34" t="s">
        <v>32</v>
      </c>
      <c r="B10" s="34">
        <v>110.6</v>
      </c>
      <c r="C10" s="34">
        <v>98.7</v>
      </c>
      <c r="D10" s="34">
        <f>B10-C10</f>
        <v>11.899999999999991</v>
      </c>
      <c r="E10" s="34">
        <f>156-45.16</f>
        <v>110.84</v>
      </c>
      <c r="F10" s="34">
        <f>C10-E10</f>
        <v>-12.14</v>
      </c>
    </row>
    <row r="12" ht="15">
      <c r="A12" t="s">
        <v>51</v>
      </c>
    </row>
    <row r="13" spans="1:3" ht="12.75">
      <c r="A13" t="s">
        <v>52</v>
      </c>
      <c r="C13" s="2"/>
    </row>
    <row r="14" ht="12.75">
      <c r="A14" t="s">
        <v>53</v>
      </c>
    </row>
    <row r="15" ht="12.75">
      <c r="A15" t="s">
        <v>54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2011-03-25T07:29:28Z</dcterms:created>
  <dcterms:modified xsi:type="dcterms:W3CDTF">2012-04-28T06:01:34Z</dcterms:modified>
  <cp:category/>
  <cp:version/>
  <cp:contentType/>
  <cp:contentStatus/>
</cp:coreProperties>
</file>