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<sst xmlns="http://schemas.openxmlformats.org/spreadsheetml/2006/main" count="72" uniqueCount="64">
  <si>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</si>
  <si>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</si>
  <si>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</si>
  <si>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15/2  по ул. Молодцова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</si>
  <si>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</si>
  <si>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</si>
  <si>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</si>
  <si>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</si>
  <si>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</si>
  <si>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</si>
  <si>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</si>
  <si>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</si>
  <si>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</si>
  <si>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</si>
  <si>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</si>
  <si>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</si>
  <si>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</si>
  <si>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</si>
  <si>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</si>
  <si>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</si>
  <si>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</si>
  <si>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</si>
  <si>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</si>
  <si>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</si>
  <si>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</si>
  <si>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</si>
  <si>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</si>
  <si>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</si>
  <si>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</si>
  <si>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</si>
  <si>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</si>
  <si>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</si>
  <si>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</si>
  <si>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</si>
  <si>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</si>
  <si>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</si>
  <si>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</si>
  <si>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</si>
  <si>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</si>
  <si>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</si>
  <si>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</si>
  <si>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</si>
  <si>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</si>
  <si>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15/2 по ул. Молодцова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</si>
  <si>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</si>
  <si>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</si>
  <si>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</si>
  <si>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</si>
  <si>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</si>
  <si>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</si>
  <si>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</si>
  <si>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</si>
  <si>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</si>
  <si>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 xml:space="preserve">12.75 </t>
    </r>
    <r>
      <rPr>
        <sz val="10"/>
        <rFont val="Arial Cyr"/>
        <family val="0"/>
      </rPr>
      <t>тыс.рублей, в том числе:</t>
    </r>
  </si>
  <si>
    <t>косметический ремонт подъездов, окраска газ.труб, задвижек, ограждений - 146.57 т.р.</t>
  </si>
  <si>
    <t>ремонт козырька, очистка кровли и козырька от снега - 45.54 т.р.</t>
  </si>
  <si>
    <t>ремонт системы ЦО, ГВС, ХВС - 8.04 т.р.</t>
  </si>
  <si>
    <t>установка манометра, термометра - 5.1 т.р.</t>
  </si>
  <si>
    <t>ремонт лифт. оборудования - 36.17 т.р.</t>
  </si>
  <si>
    <t>замена выключателей, ламп,  ремонт проводки - 19.2 т.р.</t>
  </si>
  <si>
    <t>установка надолбов, метал.спусков для колясок - 9.76 т.р.</t>
  </si>
  <si>
    <t>содержание аварийной службы - 11.05 т.р.</t>
  </si>
  <si>
    <t>пожарная декларация - 15.06 т.р.</t>
  </si>
  <si>
    <t>прочее - 16.26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</si>
</sst>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5" xfId="0" applyNumberFormat="1" applyFont="1" applyBorder="1" applyAlignment="1">
      <alignment horizontal="right"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2" fillId="33" borderId="16" xfId="0" applyFont="1" applyFill="1" applyBorder="1" applyAlignment="1">
      <alignment horizontal="center" vertical="top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10" fillId="33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2" fillId="0" borderId="0" xfId="52" applyAlignment="1">
      <alignment horizontal="center"/>
      <protection/>
    </xf>
    <xf numFmtId="0" fontId="4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3"/>
  <sheetViews>
    <sheetView tabSelected="1" zoomScale="90" zoomScaleNormal="90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4.625" style="34" customWidth="1"/>
    <col min="4" max="4" width="14.25390625" style="34" customWidth="1"/>
    <col min="5" max="5" width="11.25390625" style="34" customWidth="1"/>
    <col min="6" max="7" width="14.25390625" style="34" customWidth="1"/>
    <col min="8" max="8" width="14.125" style="34" customWidth="1"/>
    <col min="9" max="9" width="22.75390625" style="34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9" t="s">
        <v>1</v>
      </c>
      <c r="D5" s="49"/>
      <c r="E5" s="49"/>
      <c r="F5" s="49"/>
      <c r="G5" s="49"/>
      <c r="H5" s="49"/>
      <c r="I5" s="49"/>
    </row>
    <row r="6" spans="3:9" ht="12.75">
      <c r="C6" s="50" t="s">
        <v>2</v>
      </c>
      <c r="D6" s="50"/>
      <c r="E6" s="50"/>
      <c r="F6" s="50"/>
      <c r="G6" s="50"/>
      <c r="H6" s="50"/>
      <c r="I6" s="50"/>
    </row>
    <row r="7" spans="3:9" ht="13.5" thickBot="1">
      <c r="C7" s="50" t="s">
        <v>3</v>
      </c>
      <c r="D7" s="50"/>
      <c r="E7" s="50"/>
      <c r="F7" s="50"/>
      <c r="G7" s="50"/>
      <c r="H7" s="50"/>
      <c r="I7" s="50"/>
    </row>
    <row r="8" spans="3:9" ht="6" customHeight="1" hidden="1" thickBot="1">
      <c r="C8" s="51"/>
      <c r="D8" s="51"/>
      <c r="E8" s="51"/>
      <c r="F8" s="51"/>
      <c r="G8" s="51"/>
      <c r="H8" s="51"/>
      <c r="I8" s="51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52" t="s">
        <v>11</v>
      </c>
      <c r="D10" s="53"/>
      <c r="E10" s="53"/>
      <c r="F10" s="53"/>
      <c r="G10" s="53"/>
      <c r="H10" s="53"/>
      <c r="I10" s="54"/>
    </row>
    <row r="11" spans="3:9" ht="13.5" customHeight="1" thickBot="1">
      <c r="C11" s="11" t="s">
        <v>12</v>
      </c>
      <c r="D11" s="12">
        <v>134375.95999999996</v>
      </c>
      <c r="E11" s="13">
        <f>1437960.65+49986.73</f>
        <v>1487947.38</v>
      </c>
      <c r="F11" s="13">
        <v>1469056.75</v>
      </c>
      <c r="G11" s="13">
        <f>+F11</f>
        <v>1469056.75</v>
      </c>
      <c r="H11" s="13">
        <f>+D11+E11-F11</f>
        <v>153266.58999999985</v>
      </c>
      <c r="I11" s="40" t="s">
        <v>13</v>
      </c>
    </row>
    <row r="12" spans="3:9" ht="13.5" customHeight="1" thickBot="1">
      <c r="C12" s="11" t="s">
        <v>14</v>
      </c>
      <c r="D12" s="12">
        <v>124847.57999999984</v>
      </c>
      <c r="E12" s="14">
        <f>1043794.97-73214.07</f>
        <v>970580.8999999999</v>
      </c>
      <c r="F12" s="14">
        <v>977569.31</v>
      </c>
      <c r="G12" s="13">
        <f>+F12</f>
        <v>977569.31</v>
      </c>
      <c r="H12" s="13">
        <f>+D12+E12-F12</f>
        <v>117859.16999999969</v>
      </c>
      <c r="I12" s="44"/>
    </row>
    <row r="13" spans="3:9" ht="13.5" customHeight="1" thickBot="1">
      <c r="C13" s="11" t="s">
        <v>15</v>
      </c>
      <c r="D13" s="12">
        <v>35996.69</v>
      </c>
      <c r="E13" s="14">
        <f>383248.28-20246.58</f>
        <v>363001.7</v>
      </c>
      <c r="F13" s="14">
        <v>357071.93</v>
      </c>
      <c r="G13" s="13">
        <f>+F13</f>
        <v>357071.93</v>
      </c>
      <c r="H13" s="13">
        <f>+D13+E13-F13</f>
        <v>41926.46000000002</v>
      </c>
      <c r="I13" s="40" t="s">
        <v>16</v>
      </c>
    </row>
    <row r="14" spans="3:9" ht="13.5" customHeight="1" thickBot="1">
      <c r="C14" s="11" t="s">
        <v>17</v>
      </c>
      <c r="D14" s="12">
        <v>20618.219999999972</v>
      </c>
      <c r="E14" s="14">
        <f>86198.88-5745.71+128144.17-6523.96</f>
        <v>202073.38</v>
      </c>
      <c r="F14" s="14">
        <f>119509.98+79557.94</f>
        <v>199067.91999999998</v>
      </c>
      <c r="G14" s="13">
        <f>+F14</f>
        <v>199067.91999999998</v>
      </c>
      <c r="H14" s="13">
        <f>+D14+E14-F14</f>
        <v>23623.679999999993</v>
      </c>
      <c r="I14" s="41"/>
    </row>
    <row r="15" spans="3:9" ht="13.5" thickBot="1">
      <c r="C15" s="11" t="s">
        <v>18</v>
      </c>
      <c r="D15" s="15">
        <f>SUM(D11:D14)</f>
        <v>315838.4499999998</v>
      </c>
      <c r="E15" s="15">
        <f>SUM(E11:E14)</f>
        <v>3023603.36</v>
      </c>
      <c r="F15" s="15">
        <f>SUM(F11:F14)</f>
        <v>3002765.91</v>
      </c>
      <c r="G15" s="15">
        <f>SUM(G11:G14)</f>
        <v>3002765.91</v>
      </c>
      <c r="H15" s="15">
        <f>SUM(H11:H14)</f>
        <v>336675.89999999956</v>
      </c>
      <c r="I15" s="16"/>
    </row>
    <row r="16" spans="3:9" ht="13.5" customHeight="1" thickBot="1">
      <c r="C16" s="42" t="s">
        <v>19</v>
      </c>
      <c r="D16" s="42"/>
      <c r="E16" s="42"/>
      <c r="F16" s="42"/>
      <c r="G16" s="42"/>
      <c r="H16" s="42"/>
      <c r="I16" s="42"/>
    </row>
    <row r="17" spans="3:9" ht="48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8" customHeight="1" thickBot="1">
      <c r="C18" s="8" t="s">
        <v>21</v>
      </c>
      <c r="D18" s="19">
        <v>81400.81999999995</v>
      </c>
      <c r="E18" s="20">
        <f>892215.43+831.47</f>
        <v>893046.9</v>
      </c>
      <c r="F18" s="20">
        <v>878777.26</v>
      </c>
      <c r="G18" s="13">
        <f aca="true" t="shared" si="0" ref="G18:G25">+F18</f>
        <v>878777.26</v>
      </c>
      <c r="H18" s="20">
        <f>+D18+E18-F18</f>
        <v>95670.45999999996</v>
      </c>
      <c r="I18" s="43" t="s">
        <v>22</v>
      </c>
    </row>
    <row r="19" spans="3:9" ht="18" customHeight="1" thickBot="1">
      <c r="C19" s="11" t="s">
        <v>23</v>
      </c>
      <c r="D19" s="12">
        <v>32267.320000000007</v>
      </c>
      <c r="E19" s="13">
        <v>304682.81</v>
      </c>
      <c r="F19" s="13">
        <v>302497.16</v>
      </c>
      <c r="G19" s="21">
        <v>312746.08</v>
      </c>
      <c r="H19" s="20">
        <f aca="true" t="shared" si="1" ref="H19:H25">+D19+E19-F19</f>
        <v>34452.97000000003</v>
      </c>
      <c r="I19" s="44"/>
    </row>
    <row r="20" spans="3:9" ht="13.5" hidden="1" thickBot="1">
      <c r="C20" s="17" t="s">
        <v>24</v>
      </c>
      <c r="D20" s="22">
        <v>0</v>
      </c>
      <c r="E20" s="13"/>
      <c r="F20" s="13"/>
      <c r="G20" s="13">
        <f t="shared" si="0"/>
        <v>0</v>
      </c>
      <c r="H20" s="20">
        <f t="shared" si="1"/>
        <v>0</v>
      </c>
      <c r="I20" s="23"/>
    </row>
    <row r="21" spans="3:9" ht="23.25" thickBot="1">
      <c r="C21" s="11" t="s">
        <v>25</v>
      </c>
      <c r="D21" s="12">
        <v>14346.299999999988</v>
      </c>
      <c r="E21" s="13">
        <v>147919.65</v>
      </c>
      <c r="F21" s="13">
        <v>145947.46</v>
      </c>
      <c r="G21" s="13">
        <f t="shared" si="0"/>
        <v>145947.46</v>
      </c>
      <c r="H21" s="20">
        <f t="shared" si="1"/>
        <v>16318.48999999999</v>
      </c>
      <c r="I21" s="24" t="s">
        <v>26</v>
      </c>
    </row>
    <row r="22" spans="3:9" ht="13.5" thickBot="1">
      <c r="C22" s="11" t="s">
        <v>27</v>
      </c>
      <c r="D22" s="12">
        <v>12760.460000000006</v>
      </c>
      <c r="E22" s="13">
        <v>214529.78</v>
      </c>
      <c r="F22" s="13">
        <v>205624</v>
      </c>
      <c r="G22" s="13">
        <f t="shared" si="0"/>
        <v>205624</v>
      </c>
      <c r="H22" s="20">
        <f t="shared" si="1"/>
        <v>21666.23999999999</v>
      </c>
      <c r="I22" s="24" t="s">
        <v>28</v>
      </c>
    </row>
    <row r="23" spans="3:9" ht="26.25" customHeight="1" thickBot="1">
      <c r="C23" s="11" t="s">
        <v>29</v>
      </c>
      <c r="D23" s="12">
        <v>1061.5800000000017</v>
      </c>
      <c r="E23" s="14">
        <v>12078.07</v>
      </c>
      <c r="F23" s="14">
        <v>11858.91</v>
      </c>
      <c r="G23" s="13">
        <f t="shared" si="0"/>
        <v>11858.91</v>
      </c>
      <c r="H23" s="20">
        <f t="shared" si="1"/>
        <v>1280.7400000000016</v>
      </c>
      <c r="I23" s="24" t="s">
        <v>30</v>
      </c>
    </row>
    <row r="24" spans="3:9" ht="24.75" customHeight="1" thickBot="1">
      <c r="C24" s="17" t="s">
        <v>31</v>
      </c>
      <c r="D24" s="12">
        <v>0</v>
      </c>
      <c r="E24" s="14">
        <f>140503.54-4696.89</f>
        <v>135806.65</v>
      </c>
      <c r="F24" s="14">
        <v>122127.49</v>
      </c>
      <c r="G24" s="20">
        <f t="shared" si="0"/>
        <v>122127.49</v>
      </c>
      <c r="H24" s="20">
        <f t="shared" si="1"/>
        <v>13679.159999999989</v>
      </c>
      <c r="I24" s="24"/>
    </row>
    <row r="25" spans="3:9" ht="16.5" customHeight="1" thickBot="1">
      <c r="C25" s="25" t="s">
        <v>32</v>
      </c>
      <c r="D25" s="12">
        <v>3312.369999999999</v>
      </c>
      <c r="E25" s="14">
        <v>32676.32</v>
      </c>
      <c r="F25" s="14">
        <v>32401.49</v>
      </c>
      <c r="G25" s="13">
        <f t="shared" si="0"/>
        <v>32401.49</v>
      </c>
      <c r="H25" s="20">
        <f t="shared" si="1"/>
        <v>3587.2000000000007</v>
      </c>
      <c r="I25" s="24" t="s">
        <v>33</v>
      </c>
    </row>
    <row r="26" spans="3:9" s="26" customFormat="1" ht="17.25" customHeight="1" thickBot="1">
      <c r="C26" s="11" t="s">
        <v>18</v>
      </c>
      <c r="D26" s="15">
        <f>SUM(D18:D25)</f>
        <v>145148.84999999998</v>
      </c>
      <c r="E26" s="15">
        <f>SUM(E18:E25)</f>
        <v>1740740.18</v>
      </c>
      <c r="F26" s="15">
        <f>SUM(F18:F25)</f>
        <v>1699233.7699999998</v>
      </c>
      <c r="G26" s="15">
        <f>SUM(G18:G25)</f>
        <v>1709482.69</v>
      </c>
      <c r="H26" s="15">
        <f>SUM(H18:H25)</f>
        <v>186655.25999999995</v>
      </c>
      <c r="I26" s="23"/>
    </row>
    <row r="27" spans="3:9" ht="13.5" customHeight="1" thickBot="1">
      <c r="C27" s="45" t="s">
        <v>34</v>
      </c>
      <c r="D27" s="45"/>
      <c r="E27" s="45"/>
      <c r="F27" s="45"/>
      <c r="G27" s="45"/>
      <c r="H27" s="45"/>
      <c r="I27" s="45"/>
    </row>
    <row r="28" spans="3:9" ht="28.5" customHeight="1" thickBot="1">
      <c r="C28" s="27" t="s">
        <v>35</v>
      </c>
      <c r="D28" s="46" t="s">
        <v>36</v>
      </c>
      <c r="E28" s="47"/>
      <c r="F28" s="47"/>
      <c r="G28" s="47"/>
      <c r="H28" s="48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523331.1599999995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>
      <c r="C32" s="31"/>
      <c r="D32" s="31"/>
      <c r="E32" s="31"/>
      <c r="F32" s="31"/>
      <c r="G32" s="31"/>
      <c r="H32" s="31"/>
      <c r="I32" s="31"/>
    </row>
    <row r="33" spans="3:9" ht="12.75">
      <c r="C33" s="1"/>
      <c r="D33" s="1"/>
      <c r="E33" s="1" t="s">
        <v>0</v>
      </c>
      <c r="F33" s="1"/>
      <c r="G33" s="1"/>
      <c r="H33" s="1"/>
      <c r="I33" s="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3.875" style="35" customWidth="1"/>
    <col min="9" max="16384" width="9.125" style="35" customWidth="1"/>
  </cols>
  <sheetData>
    <row r="1" spans="1:8" ht="15">
      <c r="A1" s="55" t="s">
        <v>41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42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43</v>
      </c>
      <c r="B3" s="55"/>
      <c r="C3" s="55"/>
      <c r="D3" s="55"/>
      <c r="E3" s="55"/>
      <c r="F3" s="55"/>
      <c r="G3" s="55"/>
      <c r="H3" s="55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-45.76</v>
      </c>
      <c r="C5" s="38">
        <v>304.68</v>
      </c>
      <c r="D5" s="38">
        <v>302.5</v>
      </c>
      <c r="E5" s="38">
        <v>4.32</v>
      </c>
      <c r="F5" s="38">
        <v>312.75</v>
      </c>
      <c r="G5" s="38">
        <v>34.45</v>
      </c>
      <c r="H5" s="38">
        <f>B5+C5+E5-F5</f>
        <v>-49.50999999999999</v>
      </c>
    </row>
    <row r="7" ht="15">
      <c r="A7" s="35" t="s">
        <v>53</v>
      </c>
    </row>
    <row r="8" ht="15">
      <c r="A8" s="35" t="s">
        <v>54</v>
      </c>
    </row>
    <row r="9" ht="15">
      <c r="A9" s="35" t="s">
        <v>55</v>
      </c>
    </row>
    <row r="10" ht="15">
      <c r="A10" s="35" t="s">
        <v>56</v>
      </c>
    </row>
    <row r="11" ht="15">
      <c r="A11" s="35" t="s">
        <v>57</v>
      </c>
    </row>
    <row r="12" ht="15">
      <c r="A12" s="35" t="s">
        <v>58</v>
      </c>
    </row>
    <row r="13" ht="15">
      <c r="A13" s="35" t="s">
        <v>59</v>
      </c>
    </row>
    <row r="14" ht="15">
      <c r="A14" s="35" t="s">
        <v>60</v>
      </c>
    </row>
    <row r="15" spans="1:5" ht="15">
      <c r="A15" s="35" t="s">
        <v>61</v>
      </c>
      <c r="C15" s="39"/>
      <c r="D15" s="39"/>
      <c r="E15" s="39"/>
    </row>
    <row r="16" ht="15">
      <c r="A16" s="35" t="s">
        <v>62</v>
      </c>
    </row>
    <row r="17" ht="15">
      <c r="A17" s="35" t="s">
        <v>63</v>
      </c>
    </row>
    <row r="23" spans="1:8" ht="15">
      <c r="A23" s="56"/>
      <c r="B23" s="56"/>
      <c r="C23" s="56"/>
      <c r="D23" s="56"/>
      <c r="E23" s="56"/>
      <c r="F23" s="56"/>
      <c r="G23" s="56"/>
      <c r="H23" s="56"/>
    </row>
  </sheetData>
  <sheetProtection/>
  <mergeCells count="4">
    <mergeCell ref="A1:H1"/>
    <mergeCell ref="A2:H2"/>
    <mergeCell ref="A3:H3"/>
    <mergeCell ref="A23:H2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2011-03-25T07:17:50Z</dcterms:created>
  <dcterms:modified xsi:type="dcterms:W3CDTF">2011-04-12T13:12:58Z</dcterms:modified>
  <cp:category/>
  <cp:version/>
  <cp:contentType/>
  <cp:contentStatus/>
</cp:coreProperties>
</file>