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<sst xmlns="http://schemas.openxmlformats.org/spreadsheetml/2006/main" count="69" uniqueCount="61">
  <si>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</si>
  <si>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</si>
  <si>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</si>
  <si>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</si>
  <si>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</si>
  <si>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</si>
  <si>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</si>
  <si>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</si>
  <si>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</si>
  <si>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</si>
  <si>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</si>
  <si>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</si>
  <si>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</si>
  <si>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</si>
  <si>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</si>
  <si>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</si>
  <si>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</si>
  <si>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</si>
  <si>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</si>
  <si>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</si>
  <si>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</si>
  <si>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</si>
  <si>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</si>
  <si>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</si>
  <si>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</si>
  <si>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</si>
  <si>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</si>
  <si>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</si>
  <si>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</si>
  <si>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</si>
  <si>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</si>
  <si>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</si>
  <si>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</si>
  <si>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</si>
  <si>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Израсходованно, руб.</t>
  </si>
  <si>
    <t xml:space="preserve"> ООО"ЦБИ",  ОАО "Сертоловский Водоканал"</t>
  </si>
  <si>
    <t>ООО "Уют-Сервис", договор управления № Н/2008-63 от 01.05.2008г.</t>
  </si>
  <si>
    <t>ООО "СЗЛК", ООО ИЦ "Ликон", ОАО "ПСК"</t>
  </si>
  <si>
    <t>ОАО "Леноблгаз"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</si>
  <si>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</si>
  <si>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</si>
  <si>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</si>
  <si>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</si>
  <si>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14  по ул. Березовая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</si>
  <si>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</si>
  <si>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</si>
  <si>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</si>
  <si>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</si>
  <si>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</si>
  <si>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14 по ул. Березовая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</si>
  <si>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</si>
  <si>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</si>
  <si>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3,40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</si>
  <si>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и наледи - 2,88 т.р.</t>
  </si>
  <si>
    <t>смена ламп - 0,52 т.р.</t>
  </si>
  <si>
    <t>Отчет о реализации программы капитального ремонта жилого фонда ООО "УЮТ-СЕРВИС" за период с 01 января 2012г. по 31 декабря 2012г.  по адресу мкр.Сертолово-2, ул. Березовая, д. 14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</si>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</sst>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8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vertical="top" wrapText="1"/>
    </xf>
    <xf numFmtId="4" fontId="8" fillId="0" borderId="16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9"/>
  <sheetViews>
    <sheetView tabSelected="1" zoomScalePageLayoutView="0" workbookViewId="0" topLeftCell="C5">
      <selection activeCell="C30" sqref="C30"/>
    </sheetView>
  </sheetViews>
  <sheetFormatPr defaultColWidth="9.00390625" defaultRowHeight="12.75"/>
  <cols>
    <col min="1" max="1" width="3.375" style="13" hidden="1" customWidth="1"/>
    <col min="2" max="2" width="9.125" style="13" hidden="1" customWidth="1"/>
    <col min="3" max="3" width="30.75390625" style="43" customWidth="1"/>
    <col min="4" max="4" width="14.375" style="43" customWidth="1"/>
    <col min="5" max="5" width="11.875" style="43" customWidth="1"/>
    <col min="6" max="6" width="13.25390625" style="43" customWidth="1"/>
    <col min="7" max="7" width="11.875" style="43" customWidth="1"/>
    <col min="8" max="8" width="14.375" style="43" customWidth="1"/>
    <col min="9" max="9" width="33.375" style="43" customWidth="1"/>
    <col min="10" max="16384" width="9.125" style="13" customWidth="1"/>
  </cols>
  <sheetData>
    <row r="1" spans="3:9" ht="12.75" customHeight="1" hidden="1">
      <c r="C1" s="14"/>
      <c r="D1" s="14"/>
      <c r="E1" s="14"/>
      <c r="F1" s="14"/>
      <c r="G1" s="14"/>
      <c r="H1" s="14"/>
      <c r="I1" s="14"/>
    </row>
    <row r="2" spans="3:9" ht="13.5" customHeight="1" hidden="1" thickBot="1">
      <c r="C2" s="14"/>
      <c r="D2" s="14"/>
      <c r="E2" s="14" t="s">
        <v>0</v>
      </c>
      <c r="F2" s="14"/>
      <c r="G2" s="14"/>
      <c r="H2" s="14"/>
      <c r="I2" s="14"/>
    </row>
    <row r="3" spans="3:9" ht="13.5" customHeight="1" hidden="1" thickBot="1">
      <c r="C3" s="15"/>
      <c r="D3" s="16"/>
      <c r="E3" s="17"/>
      <c r="F3" s="17"/>
      <c r="G3" s="17"/>
      <c r="H3" s="17"/>
      <c r="I3" s="18"/>
    </row>
    <row r="4" spans="3:9" ht="12.75" customHeight="1" hidden="1">
      <c r="C4" s="19"/>
      <c r="D4" s="19"/>
      <c r="E4" s="20"/>
      <c r="F4" s="20"/>
      <c r="G4" s="20"/>
      <c r="H4" s="20"/>
      <c r="I4" s="20"/>
    </row>
    <row r="5" spans="3:9" ht="14.25">
      <c r="C5" s="49" t="s">
        <v>1</v>
      </c>
      <c r="D5" s="49"/>
      <c r="E5" s="49"/>
      <c r="F5" s="49"/>
      <c r="G5" s="49"/>
      <c r="H5" s="49"/>
      <c r="I5" s="49"/>
    </row>
    <row r="6" spans="3:9" ht="12.75">
      <c r="C6" s="52" t="s">
        <v>2</v>
      </c>
      <c r="D6" s="52"/>
      <c r="E6" s="52"/>
      <c r="F6" s="52"/>
      <c r="G6" s="52"/>
      <c r="H6" s="52"/>
      <c r="I6" s="52"/>
    </row>
    <row r="7" spans="3:9" ht="12.75">
      <c r="C7" s="52" t="s">
        <v>43</v>
      </c>
      <c r="D7" s="52"/>
      <c r="E7" s="52"/>
      <c r="F7" s="52"/>
      <c r="G7" s="52"/>
      <c r="H7" s="52"/>
      <c r="I7" s="52"/>
    </row>
    <row r="8" spans="3:9" ht="6" customHeight="1" thickBot="1">
      <c r="C8" s="53"/>
      <c r="D8" s="53"/>
      <c r="E8" s="53"/>
      <c r="F8" s="53"/>
      <c r="G8" s="53"/>
      <c r="H8" s="53"/>
      <c r="I8" s="53"/>
    </row>
    <row r="9" spans="3:9" ht="50.25" customHeight="1" thickBot="1">
      <c r="C9" s="21" t="s">
        <v>3</v>
      </c>
      <c r="D9" s="22" t="s">
        <v>44</v>
      </c>
      <c r="E9" s="23" t="s">
        <v>45</v>
      </c>
      <c r="F9" s="23" t="s">
        <v>46</v>
      </c>
      <c r="G9" s="23" t="s">
        <v>4</v>
      </c>
      <c r="H9" s="23" t="s">
        <v>47</v>
      </c>
      <c r="I9" s="22" t="s">
        <v>5</v>
      </c>
    </row>
    <row r="10" spans="3:9" ht="13.5" customHeight="1" thickBot="1">
      <c r="C10" s="54" t="s">
        <v>6</v>
      </c>
      <c r="D10" s="55"/>
      <c r="E10" s="55"/>
      <c r="F10" s="55"/>
      <c r="G10" s="55"/>
      <c r="H10" s="55"/>
      <c r="I10" s="56"/>
    </row>
    <row r="11" spans="3:9" ht="13.5" customHeight="1" thickBot="1">
      <c r="C11" s="24" t="s">
        <v>7</v>
      </c>
      <c r="D11" s="25">
        <v>44777.48000000001</v>
      </c>
      <c r="E11" s="26">
        <f>196830.74-35389.68</f>
        <v>161441.06</v>
      </c>
      <c r="F11" s="26">
        <f>158090.7</f>
        <v>158090.7</v>
      </c>
      <c r="G11" s="26">
        <v>170850.6</v>
      </c>
      <c r="H11" s="26">
        <f>+D11+E11-F11</f>
        <v>48127.84</v>
      </c>
      <c r="I11" s="57" t="s">
        <v>35</v>
      </c>
    </row>
    <row r="12" spans="3:9" ht="13.5" customHeight="1" hidden="1" thickBot="1">
      <c r="C12" s="24" t="s">
        <v>8</v>
      </c>
      <c r="D12" s="25">
        <v>0</v>
      </c>
      <c r="E12" s="27"/>
      <c r="F12" s="27"/>
      <c r="G12" s="26">
        <f>+E12</f>
        <v>0</v>
      </c>
      <c r="H12" s="26">
        <f>+D12+E12-F12</f>
        <v>0</v>
      </c>
      <c r="I12" s="58"/>
    </row>
    <row r="13" spans="3:9" ht="13.5" customHeight="1" thickBot="1">
      <c r="C13" s="24" t="s">
        <v>9</v>
      </c>
      <c r="D13" s="25">
        <v>6830.2300000000105</v>
      </c>
      <c r="E13" s="27">
        <f>45253.71-3420.23</f>
        <v>41833.479999999996</v>
      </c>
      <c r="F13" s="27">
        <v>41618.8</v>
      </c>
      <c r="G13" s="26">
        <f>+E13</f>
        <v>41833.479999999996</v>
      </c>
      <c r="H13" s="26">
        <f>+D13+E13-F13</f>
        <v>7044.9100000000035</v>
      </c>
      <c r="I13" s="58"/>
    </row>
    <row r="14" spans="3:9" ht="13.5" customHeight="1" thickBot="1">
      <c r="C14" s="24" t="s">
        <v>10</v>
      </c>
      <c r="D14" s="25">
        <v>2302.959999999999</v>
      </c>
      <c r="E14" s="27">
        <f>6998.24-2378.32</f>
        <v>4619.92</v>
      </c>
      <c r="F14" s="27">
        <v>7242.14</v>
      </c>
      <c r="G14" s="26">
        <f>+E14</f>
        <v>4619.92</v>
      </c>
      <c r="H14" s="26">
        <f>+D14+E14-F14</f>
        <v>-319.2600000000011</v>
      </c>
      <c r="I14" s="59"/>
    </row>
    <row r="15" spans="3:9" ht="13.5" customHeight="1" thickBot="1">
      <c r="C15" s="24" t="s">
        <v>11</v>
      </c>
      <c r="D15" s="28">
        <f>SUM(D11:D14)</f>
        <v>53910.67000000002</v>
      </c>
      <c r="E15" s="28">
        <f>SUM(E11:E14)</f>
        <v>207894.46</v>
      </c>
      <c r="F15" s="28">
        <f>SUM(F11:F14)</f>
        <v>206951.64</v>
      </c>
      <c r="G15" s="28">
        <f>SUM(G11:G14)</f>
        <v>217304.00000000003</v>
      </c>
      <c r="H15" s="28">
        <f>SUM(H11:H14)</f>
        <v>54853.49</v>
      </c>
      <c r="I15" s="29"/>
    </row>
    <row r="16" spans="3:9" ht="13.5" customHeight="1" thickBot="1">
      <c r="C16" s="55" t="s">
        <v>12</v>
      </c>
      <c r="D16" s="55"/>
      <c r="E16" s="55"/>
      <c r="F16" s="55"/>
      <c r="G16" s="55"/>
      <c r="H16" s="55"/>
      <c r="I16" s="55"/>
    </row>
    <row r="17" spans="3:9" ht="38.25" customHeight="1" thickBot="1">
      <c r="C17" s="30" t="s">
        <v>3</v>
      </c>
      <c r="D17" s="22" t="s">
        <v>44</v>
      </c>
      <c r="E17" s="23" t="s">
        <v>45</v>
      </c>
      <c r="F17" s="23" t="s">
        <v>46</v>
      </c>
      <c r="G17" s="23" t="s">
        <v>4</v>
      </c>
      <c r="H17" s="23" t="s">
        <v>47</v>
      </c>
      <c r="I17" s="31" t="s">
        <v>13</v>
      </c>
    </row>
    <row r="18" spans="3:9" ht="13.5" customHeight="1" thickBot="1">
      <c r="C18" s="21" t="s">
        <v>14</v>
      </c>
      <c r="D18" s="32">
        <v>15910</v>
      </c>
      <c r="E18" s="33">
        <f>92800.93</f>
        <v>92800.93</v>
      </c>
      <c r="F18" s="33">
        <v>90603.21</v>
      </c>
      <c r="G18" s="33">
        <f>+E18</f>
        <v>92800.93</v>
      </c>
      <c r="H18" s="33">
        <f>+D18+E18-F18</f>
        <v>18107.719999999987</v>
      </c>
      <c r="I18" s="50" t="s">
        <v>36</v>
      </c>
    </row>
    <row r="19" spans="3:9" ht="14.25" customHeight="1" thickBot="1">
      <c r="C19" s="24" t="s">
        <v>15</v>
      </c>
      <c r="D19" s="25">
        <v>3609.619999999999</v>
      </c>
      <c r="E19" s="26">
        <v>19366.07</v>
      </c>
      <c r="F19" s="26">
        <v>18817.97</v>
      </c>
      <c r="G19" s="33">
        <v>3397.41</v>
      </c>
      <c r="H19" s="33">
        <f aca="true" t="shared" si="0" ref="H19:H25">+D19+E19-F19</f>
        <v>4157.7199999999975</v>
      </c>
      <c r="I19" s="51"/>
    </row>
    <row r="20" spans="3:9" ht="13.5" customHeight="1" thickBot="1">
      <c r="C20" s="30" t="s">
        <v>16</v>
      </c>
      <c r="D20" s="34">
        <v>3859.190000000004</v>
      </c>
      <c r="E20" s="26">
        <v>13720.44</v>
      </c>
      <c r="F20" s="26">
        <v>13467.8</v>
      </c>
      <c r="G20" s="33"/>
      <c r="H20" s="33">
        <f t="shared" si="0"/>
        <v>4111.830000000005</v>
      </c>
      <c r="I20" s="35"/>
    </row>
    <row r="21" spans="3:9" ht="12.75" customHeight="1" hidden="1">
      <c r="C21" s="24" t="s">
        <v>17</v>
      </c>
      <c r="D21" s="25">
        <v>0</v>
      </c>
      <c r="E21" s="26"/>
      <c r="F21" s="26"/>
      <c r="G21" s="33">
        <f>+E21</f>
        <v>0</v>
      </c>
      <c r="H21" s="33">
        <f t="shared" si="0"/>
        <v>0</v>
      </c>
      <c r="I21" s="36" t="s">
        <v>37</v>
      </c>
    </row>
    <row r="22" spans="3:9" ht="13.5" customHeight="1" thickBot="1">
      <c r="C22" s="24" t="s">
        <v>18</v>
      </c>
      <c r="D22" s="25">
        <v>3988.829999999998</v>
      </c>
      <c r="E22" s="26">
        <v>23222.47</v>
      </c>
      <c r="F22" s="26">
        <v>22615.95</v>
      </c>
      <c r="G22" s="33">
        <v>31375.93</v>
      </c>
      <c r="H22" s="33">
        <f t="shared" si="0"/>
        <v>4595.3499999999985</v>
      </c>
      <c r="I22" s="37" t="s">
        <v>19</v>
      </c>
    </row>
    <row r="23" spans="3:9" ht="13.5" customHeight="1" hidden="1">
      <c r="C23" s="24" t="s">
        <v>20</v>
      </c>
      <c r="D23" s="25">
        <v>0</v>
      </c>
      <c r="E23" s="38"/>
      <c r="F23" s="38"/>
      <c r="G23" s="33">
        <f>+E23</f>
        <v>0</v>
      </c>
      <c r="H23" s="33">
        <f t="shared" si="0"/>
        <v>0</v>
      </c>
      <c r="I23" s="37" t="s">
        <v>38</v>
      </c>
    </row>
    <row r="24" spans="3:9" ht="13.5" customHeight="1" thickBot="1">
      <c r="C24" s="30" t="s">
        <v>21</v>
      </c>
      <c r="D24" s="25">
        <v>2094.9000000000015</v>
      </c>
      <c r="E24" s="38">
        <f>12089.84-45.23</f>
        <v>12044.61</v>
      </c>
      <c r="F24" s="38">
        <v>11771.23</v>
      </c>
      <c r="G24" s="33">
        <f>+E24</f>
        <v>12044.61</v>
      </c>
      <c r="H24" s="33">
        <f t="shared" si="0"/>
        <v>2368.2800000000025</v>
      </c>
      <c r="I24" s="37"/>
    </row>
    <row r="25" spans="3:9" ht="13.5" customHeight="1" thickBot="1">
      <c r="C25" s="24" t="s">
        <v>22</v>
      </c>
      <c r="D25" s="25">
        <v>841.1699999999992</v>
      </c>
      <c r="E25" s="27">
        <v>4799.64</v>
      </c>
      <c r="F25" s="27">
        <v>4686.95</v>
      </c>
      <c r="G25" s="33">
        <f>+E25</f>
        <v>4799.64</v>
      </c>
      <c r="H25" s="33">
        <f t="shared" si="0"/>
        <v>953.8599999999997</v>
      </c>
      <c r="I25" s="37" t="s">
        <v>39</v>
      </c>
    </row>
    <row r="26" spans="3:9" s="39" customFormat="1" ht="13.5" customHeight="1" thickBot="1">
      <c r="C26" s="24" t="s">
        <v>11</v>
      </c>
      <c r="D26" s="28">
        <f>SUM(D18:D25)</f>
        <v>30303.710000000003</v>
      </c>
      <c r="E26" s="28">
        <f>SUM(E18:E25)</f>
        <v>165954.16000000003</v>
      </c>
      <c r="F26" s="28">
        <f>SUM(F18:F25)</f>
        <v>161963.11000000004</v>
      </c>
      <c r="G26" s="28">
        <f>SUM(G18:G25)</f>
        <v>144418.52000000002</v>
      </c>
      <c r="H26" s="28">
        <f>SUM(H18:H25)</f>
        <v>34294.759999999995</v>
      </c>
      <c r="I26" s="40"/>
    </row>
    <row r="27" spans="3:8" ht="21" customHeight="1">
      <c r="C27" s="41" t="s">
        <v>48</v>
      </c>
      <c r="D27" s="41"/>
      <c r="E27" s="41"/>
      <c r="F27" s="41"/>
      <c r="G27" s="41"/>
      <c r="H27" s="42">
        <f>+H15+H26</f>
        <v>89148.25</v>
      </c>
    </row>
    <row r="28" spans="3:8" ht="12.75">
      <c r="C28" s="13"/>
      <c r="D28" s="13"/>
      <c r="E28" s="13"/>
      <c r="F28" s="13"/>
      <c r="G28" s="13"/>
      <c r="H28" s="13"/>
    </row>
    <row r="29" spans="3:4" ht="15" customHeight="1">
      <c r="C29" s="48"/>
      <c r="D29" s="48"/>
    </row>
  </sheetData>
  <sheetProtection/>
  <mergeCells count="8">
    <mergeCell ref="C5:I5"/>
    <mergeCell ref="I18:I19"/>
    <mergeCell ref="C6:I6"/>
    <mergeCell ref="C7:I7"/>
    <mergeCell ref="C8:I8"/>
    <mergeCell ref="C10:I10"/>
    <mergeCell ref="I11:I14"/>
    <mergeCell ref="C16:I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20" zoomScalePageLayoutView="0" workbookViewId="0" topLeftCell="A1">
      <selection activeCell="B34" sqref="B3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60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 t="s">
        <v>24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0" t="s">
        <v>49</v>
      </c>
      <c r="B3" s="60"/>
      <c r="C3" s="60"/>
      <c r="D3" s="60"/>
      <c r="E3" s="60"/>
      <c r="F3" s="60"/>
      <c r="G3" s="60"/>
      <c r="H3" s="60"/>
      <c r="I3" s="60"/>
    </row>
    <row r="4" spans="1:9" ht="51">
      <c r="A4" s="44" t="s">
        <v>25</v>
      </c>
      <c r="B4" s="44" t="s">
        <v>50</v>
      </c>
      <c r="C4" s="45" t="s">
        <v>40</v>
      </c>
      <c r="D4" s="45" t="s">
        <v>26</v>
      </c>
      <c r="E4" s="45" t="s">
        <v>27</v>
      </c>
      <c r="F4" s="45" t="s">
        <v>28</v>
      </c>
      <c r="G4" s="45" t="s">
        <v>29</v>
      </c>
      <c r="H4" s="44" t="s">
        <v>51</v>
      </c>
      <c r="I4" s="44" t="s">
        <v>30</v>
      </c>
    </row>
    <row r="5" spans="1:9" ht="15">
      <c r="A5" s="46" t="s">
        <v>31</v>
      </c>
      <c r="B5" s="47">
        <v>-32.54732</v>
      </c>
      <c r="C5" s="47">
        <v>-15.83996</v>
      </c>
      <c r="D5" s="47">
        <v>19.36607</v>
      </c>
      <c r="E5" s="47">
        <v>18.81797</v>
      </c>
      <c r="F5" s="47">
        <v>0</v>
      </c>
      <c r="G5" s="47">
        <v>3.39741</v>
      </c>
      <c r="H5" s="47">
        <v>4.15772</v>
      </c>
      <c r="I5" s="47">
        <f>B5+D5+F5-G5</f>
        <v>-16.57866</v>
      </c>
    </row>
    <row r="7" ht="15">
      <c r="A7" t="s">
        <v>52</v>
      </c>
    </row>
    <row r="8" ht="12.75">
      <c r="A8" t="s">
        <v>53</v>
      </c>
    </row>
    <row r="9" ht="12.75">
      <c r="A9" t="s">
        <v>54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61" t="s">
        <v>55</v>
      </c>
      <c r="B1" s="61"/>
      <c r="C1" s="61"/>
      <c r="D1" s="61"/>
      <c r="E1" s="61"/>
      <c r="F1" s="61"/>
      <c r="G1" s="61"/>
      <c r="H1" s="2"/>
    </row>
    <row r="2" spans="1:7" ht="29.25" customHeight="1" thickBot="1">
      <c r="A2" s="62"/>
      <c r="B2" s="62"/>
      <c r="C2" s="62"/>
      <c r="D2" s="62"/>
      <c r="E2" s="62"/>
      <c r="F2" s="62"/>
      <c r="G2" s="62"/>
    </row>
    <row r="5" spans="1:7" ht="63.75" customHeight="1">
      <c r="A5" s="4" t="s">
        <v>32</v>
      </c>
      <c r="B5" s="4" t="s">
        <v>41</v>
      </c>
      <c r="C5" s="4" t="s">
        <v>56</v>
      </c>
      <c r="D5" s="4" t="s">
        <v>57</v>
      </c>
      <c r="E5" s="5" t="s">
        <v>33</v>
      </c>
      <c r="F5" s="4" t="s">
        <v>58</v>
      </c>
      <c r="G5" s="6"/>
    </row>
    <row r="6" spans="1:7" ht="15">
      <c r="A6" s="7">
        <v>1</v>
      </c>
      <c r="B6" s="8">
        <v>3859.190000000004</v>
      </c>
      <c r="C6" s="8">
        <v>13720.44</v>
      </c>
      <c r="D6" s="8">
        <v>13467.8</v>
      </c>
      <c r="E6" s="8">
        <v>15077.52</v>
      </c>
      <c r="F6" s="8">
        <f>B6+C6-D6</f>
        <v>4111.830000000005</v>
      </c>
      <c r="G6" s="9"/>
    </row>
    <row r="7" spans="6:7" ht="12.75">
      <c r="F7" s="1"/>
      <c r="G7" s="1"/>
    </row>
    <row r="9" spans="1:5" ht="90">
      <c r="A9" s="4" t="s">
        <v>32</v>
      </c>
      <c r="B9" s="4" t="s">
        <v>42</v>
      </c>
      <c r="C9" s="4" t="s">
        <v>59</v>
      </c>
      <c r="D9" s="4" t="s">
        <v>34</v>
      </c>
      <c r="E9" s="4" t="s">
        <v>60</v>
      </c>
    </row>
    <row r="10" spans="1:5" ht="15">
      <c r="A10" s="10">
        <v>1</v>
      </c>
      <c r="B10" s="11">
        <v>-83728.79000000001</v>
      </c>
      <c r="C10" s="11">
        <f>+D6+E6</f>
        <v>28545.32</v>
      </c>
      <c r="D10" s="11">
        <v>0</v>
      </c>
      <c r="E10" s="11">
        <f>+B10+C10-D10</f>
        <v>-55183.47000000001</v>
      </c>
    </row>
    <row r="11" spans="1:5" ht="12.75">
      <c r="A11" s="1"/>
      <c r="B11" s="1"/>
      <c r="C11" s="12"/>
      <c r="D11" s="12"/>
      <c r="E11" s="3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2011-03-25T07:07:04Z</dcterms:created>
  <dcterms:modified xsi:type="dcterms:W3CDTF">2013-04-16T12:22:23Z</dcterms:modified>
  <cp:category/>
  <cp:version/>
  <cp:contentType/>
  <cp:contentStatus/>
</cp:coreProperties>
</file>