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<sst xmlns="http://schemas.openxmlformats.org/spreadsheetml/2006/main" count="64" uniqueCount="57">
  <si>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</si>
  <si>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</si>
  <si>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</si>
  <si>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</si>
  <si>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</si>
  <si>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</si>
  <si>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</si>
  <si>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</si>
  <si>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</si>
  <si>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</si>
  <si>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</si>
  <si>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</si>
  <si>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</si>
  <si>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</si>
  <si>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</si>
  <si>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</si>
  <si>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</si>
  <si>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</si>
  <si>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</si>
  <si>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</si>
  <si>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</si>
  <si>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</si>
  <si>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</si>
  <si>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 xml:space="preserve">т/о узлов учета теп/энергии 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</si>
  <si>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</si>
  <si>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</si>
  <si>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</si>
  <si>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</si>
  <si>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</si>
  <si>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</si>
  <si>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</si>
  <si>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</si>
  <si>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</si>
  <si>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</si>
  <si>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</si>
  <si>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</si>
  <si>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</si>
  <si>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ОАО"ТСК", ОАО "Сертоловский Водоканал", ООО"ЦБИ"</t>
  </si>
  <si>
    <t>ООО "Уют-Сервис", договор управления № Н/2008-72/1 от 01.05.2008г.</t>
  </si>
  <si>
    <t>ООО "СЗЛК", ООО ИЦ "Ликон", ОАО "ПСК"</t>
  </si>
  <si>
    <t xml:space="preserve"> ООО"Технострой-3"</t>
  </si>
  <si>
    <t>Остаток на 01.01.2011г., тыс.руб. (получено)</t>
  </si>
  <si>
    <t>имущества жилого дома № 14  по ул. Ларина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</si>
  <si>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</si>
  <si>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</si>
  <si>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</si>
  <si>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01.01.2013г, (руб.)</t>
  </si>
  <si>
    <t>Общая задолженность по дому  на 01.01.2013г.</t>
  </si>
  <si>
    <t>№14  по ул. Ларина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</si>
  <si>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</si>
  <si>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</si>
  <si>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351,40 </t>
    </r>
    <r>
      <rPr>
        <sz val="10"/>
        <rFont val="Arial Cyr"/>
        <family val="0"/>
      </rPr>
      <t>тыс.рублей, в том числе:</t>
    </r>
  </si>
  <si>
    <t>ремонт ЦО, ГВС, ХВС - 3,93 т.р.</t>
  </si>
  <si>
    <t>ремонт теплового пункта - 310,20 т.р.</t>
  </si>
  <si>
    <t>замеры сопротивления изоляции - 35,40 т.р.</t>
  </si>
  <si>
    <t>смена пружины - 0,08 т.р.</t>
  </si>
  <si>
    <t>смена ламп - 1,79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</si>
</sst>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2" fontId="41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D30" sqref="D3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0" customWidth="1"/>
    <col min="4" max="4" width="14.375" style="30" customWidth="1"/>
    <col min="5" max="5" width="11.875" style="30" customWidth="1"/>
    <col min="6" max="6" width="13.25390625" style="30" customWidth="1"/>
    <col min="7" max="7" width="11.875" style="30" customWidth="1"/>
    <col min="8" max="8" width="14.375" style="30" customWidth="1"/>
    <col min="9" max="9" width="33.375" style="30" customWidth="1"/>
    <col min="10" max="10" width="10.125" style="2" bestFit="1" customWidth="1"/>
    <col min="11" max="16384" width="9.125" style="2" customWidth="1"/>
  </cols>
  <sheetData>
    <row r="1" spans="3:9" ht="148.5" customHeight="1" hidden="1">
      <c r="C1" s="1"/>
      <c r="D1" s="1"/>
      <c r="E1" s="1"/>
      <c r="F1" s="1"/>
      <c r="G1" s="1"/>
      <c r="H1" s="1"/>
      <c r="I1" s="1"/>
    </row>
    <row r="2" spans="3:9" ht="148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48.5" customHeight="1" hidden="1" thickBot="1">
      <c r="C3" s="3"/>
      <c r="D3" s="4"/>
      <c r="E3" s="5"/>
      <c r="F3" s="5"/>
      <c r="G3" s="5"/>
      <c r="H3" s="5"/>
      <c r="I3" s="6"/>
    </row>
    <row r="4" spans="3:9" ht="148.5" customHeight="1" hidden="1">
      <c r="C4" s="7"/>
      <c r="D4" s="7"/>
      <c r="E4" s="8"/>
      <c r="F4" s="8"/>
      <c r="G4" s="8"/>
      <c r="H4" s="8"/>
      <c r="I4" s="8"/>
    </row>
    <row r="5" spans="3:9" ht="14.25">
      <c r="C5" s="48" t="s">
        <v>1</v>
      </c>
      <c r="D5" s="48"/>
      <c r="E5" s="48"/>
      <c r="F5" s="48"/>
      <c r="G5" s="48"/>
      <c r="H5" s="48"/>
      <c r="I5" s="48"/>
    </row>
    <row r="6" spans="3:9" ht="12.75">
      <c r="C6" s="49" t="s">
        <v>2</v>
      </c>
      <c r="D6" s="49"/>
      <c r="E6" s="49"/>
      <c r="F6" s="49"/>
      <c r="G6" s="49"/>
      <c r="H6" s="49"/>
      <c r="I6" s="49"/>
    </row>
    <row r="7" spans="3:9" ht="12.75">
      <c r="C7" s="49" t="s">
        <v>42</v>
      </c>
      <c r="D7" s="49"/>
      <c r="E7" s="49"/>
      <c r="F7" s="49"/>
      <c r="G7" s="49"/>
      <c r="H7" s="49"/>
      <c r="I7" s="49"/>
    </row>
    <row r="8" spans="3:9" ht="6" customHeight="1" thickBot="1">
      <c r="C8" s="50"/>
      <c r="D8" s="50"/>
      <c r="E8" s="50"/>
      <c r="F8" s="50"/>
      <c r="G8" s="50"/>
      <c r="H8" s="50"/>
      <c r="I8" s="50"/>
    </row>
    <row r="9" spans="3:9" ht="50.25" customHeight="1" thickBot="1">
      <c r="C9" s="9" t="s">
        <v>3</v>
      </c>
      <c r="D9" s="10" t="s">
        <v>43</v>
      </c>
      <c r="E9" s="11" t="s">
        <v>44</v>
      </c>
      <c r="F9" s="11" t="s">
        <v>45</v>
      </c>
      <c r="G9" s="11" t="s">
        <v>4</v>
      </c>
      <c r="H9" s="11" t="s">
        <v>46</v>
      </c>
      <c r="I9" s="10" t="s">
        <v>5</v>
      </c>
    </row>
    <row r="10" spans="3:9" ht="13.5" customHeight="1" thickBot="1">
      <c r="C10" s="51" t="s">
        <v>6</v>
      </c>
      <c r="D10" s="41"/>
      <c r="E10" s="41"/>
      <c r="F10" s="41"/>
      <c r="G10" s="41"/>
      <c r="H10" s="41"/>
      <c r="I10" s="52"/>
    </row>
    <row r="11" spans="3:9" ht="13.5" customHeight="1" thickBot="1">
      <c r="C11" s="12" t="s">
        <v>7</v>
      </c>
      <c r="D11" s="13">
        <v>68801.98999999976</v>
      </c>
      <c r="E11" s="14">
        <f>509612.4+84438.69+747402.9</f>
        <v>1341453.9900000002</v>
      </c>
      <c r="F11" s="14">
        <f>643246.98+688369.6</f>
        <v>1331616.58</v>
      </c>
      <c r="G11" s="14">
        <v>1404148.32</v>
      </c>
      <c r="H11" s="14">
        <f>+D11+E11-F11</f>
        <v>78639.3999999999</v>
      </c>
      <c r="I11" s="53" t="s">
        <v>37</v>
      </c>
    </row>
    <row r="12" spans="3:9" ht="13.5" customHeight="1" thickBot="1">
      <c r="C12" s="12" t="s">
        <v>8</v>
      </c>
      <c r="D12" s="13">
        <v>12827.030000000028</v>
      </c>
      <c r="E12" s="15">
        <f>95424.58+1383.21+175563.92-18095.06</f>
        <v>254276.65000000002</v>
      </c>
      <c r="F12" s="15">
        <f>107217.16+147465.88</f>
        <v>254683.04</v>
      </c>
      <c r="G12" s="14">
        <v>307401.01</v>
      </c>
      <c r="H12" s="14">
        <f>+D12+E12-F12</f>
        <v>12420.640000000043</v>
      </c>
      <c r="I12" s="54"/>
    </row>
    <row r="13" spans="3:9" ht="13.5" customHeight="1" thickBot="1">
      <c r="C13" s="12" t="s">
        <v>9</v>
      </c>
      <c r="D13" s="13">
        <v>28683.75</v>
      </c>
      <c r="E13" s="15">
        <f>129079.96-4746.29+61645.5-757.39</f>
        <v>185221.78</v>
      </c>
      <c r="F13" s="15">
        <f>113685.43+87994.11</f>
        <v>201679.53999999998</v>
      </c>
      <c r="G13" s="14">
        <f>+E13</f>
        <v>185221.78</v>
      </c>
      <c r="H13" s="14">
        <f>+D13+E13-F13</f>
        <v>12225.99000000002</v>
      </c>
      <c r="I13" s="54"/>
    </row>
    <row r="14" spans="3:9" ht="13.5" customHeight="1" thickBot="1">
      <c r="C14" s="12" t="s">
        <v>10</v>
      </c>
      <c r="D14" s="13">
        <v>11149.820000000007</v>
      </c>
      <c r="E14" s="15">
        <f>43464.23-1643.55+20764.56-255.12+23135.35-2479.87+11537.12+327.33</f>
        <v>94850.05</v>
      </c>
      <c r="F14" s="15">
        <f>38230.42+29662.26+19369.18+13071.38</f>
        <v>100333.23999999999</v>
      </c>
      <c r="G14" s="14">
        <f>+E14</f>
        <v>94850.05</v>
      </c>
      <c r="H14" s="14">
        <f>+D14+E14-F14</f>
        <v>5666.630000000019</v>
      </c>
      <c r="I14" s="55"/>
    </row>
    <row r="15" spans="3:9" ht="13.5" customHeight="1" thickBot="1">
      <c r="C15" s="12" t="s">
        <v>11</v>
      </c>
      <c r="D15" s="16">
        <f>SUM(D11:D14)</f>
        <v>121462.5899999998</v>
      </c>
      <c r="E15" s="16">
        <f>SUM(E11:E14)</f>
        <v>1875802.4700000002</v>
      </c>
      <c r="F15" s="16">
        <f>SUM(F11:F14)</f>
        <v>1888312.4000000001</v>
      </c>
      <c r="G15" s="16">
        <f>SUM(G11:G14)</f>
        <v>1991621.1600000001</v>
      </c>
      <c r="H15" s="16">
        <f>SUM(H11:H14)</f>
        <v>108952.65999999999</v>
      </c>
      <c r="I15" s="17"/>
    </row>
    <row r="16" spans="3:9" ht="13.5" customHeight="1" thickBot="1">
      <c r="C16" s="41" t="s">
        <v>12</v>
      </c>
      <c r="D16" s="41"/>
      <c r="E16" s="41"/>
      <c r="F16" s="41"/>
      <c r="G16" s="41"/>
      <c r="H16" s="41"/>
      <c r="I16" s="41"/>
    </row>
    <row r="17" spans="3:9" ht="38.25" customHeight="1" thickBot="1">
      <c r="C17" s="18" t="s">
        <v>3</v>
      </c>
      <c r="D17" s="10" t="s">
        <v>43</v>
      </c>
      <c r="E17" s="11" t="s">
        <v>44</v>
      </c>
      <c r="F17" s="11" t="s">
        <v>45</v>
      </c>
      <c r="G17" s="11" t="s">
        <v>4</v>
      </c>
      <c r="H17" s="11" t="s">
        <v>46</v>
      </c>
      <c r="I17" s="19" t="s">
        <v>13</v>
      </c>
    </row>
    <row r="18" spans="3:9" ht="13.5" customHeight="1" thickBot="1">
      <c r="C18" s="9" t="s">
        <v>14</v>
      </c>
      <c r="D18" s="20">
        <v>45117.95999999996</v>
      </c>
      <c r="E18" s="21">
        <v>780145.68</v>
      </c>
      <c r="F18" s="21">
        <v>777521.28</v>
      </c>
      <c r="G18" s="21">
        <f>+E18</f>
        <v>780145.68</v>
      </c>
      <c r="H18" s="21">
        <f>+D18+E18-F18</f>
        <v>47742.359999999986</v>
      </c>
      <c r="I18" s="42" t="s">
        <v>38</v>
      </c>
    </row>
    <row r="19" spans="3:10" ht="14.25" customHeight="1" thickBot="1">
      <c r="C19" s="12" t="s">
        <v>15</v>
      </c>
      <c r="D19" s="13">
        <v>8364.479999999952</v>
      </c>
      <c r="E19" s="14">
        <v>134063.28</v>
      </c>
      <c r="F19" s="14">
        <v>134223.52</v>
      </c>
      <c r="G19" s="21">
        <v>351396.47</v>
      </c>
      <c r="H19" s="21">
        <f aca="true" t="shared" si="0" ref="H19:H25">+D19+E19-F19</f>
        <v>8204.239999999962</v>
      </c>
      <c r="I19" s="43"/>
      <c r="J19" s="22"/>
    </row>
    <row r="20" spans="3:9" ht="148.5" customHeight="1" hidden="1" thickBot="1">
      <c r="C20" s="18" t="s">
        <v>16</v>
      </c>
      <c r="D20" s="23">
        <v>0</v>
      </c>
      <c r="E20" s="14"/>
      <c r="F20" s="14"/>
      <c r="G20" s="21"/>
      <c r="H20" s="21">
        <f t="shared" si="0"/>
        <v>0</v>
      </c>
      <c r="I20" s="24"/>
    </row>
    <row r="21" spans="3:9" ht="148.5" customHeight="1" hidden="1" thickBot="1">
      <c r="C21" s="12" t="s">
        <v>17</v>
      </c>
      <c r="D21" s="13">
        <v>0</v>
      </c>
      <c r="E21" s="14"/>
      <c r="F21" s="14"/>
      <c r="G21" s="21">
        <f>+E21</f>
        <v>0</v>
      </c>
      <c r="H21" s="21">
        <f t="shared" si="0"/>
        <v>0</v>
      </c>
      <c r="I21" s="25" t="s">
        <v>39</v>
      </c>
    </row>
    <row r="22" spans="3:9" ht="13.5" customHeight="1" thickBot="1">
      <c r="C22" s="12" t="s">
        <v>18</v>
      </c>
      <c r="D22" s="13">
        <v>10205.279999999999</v>
      </c>
      <c r="E22" s="14">
        <v>174282.12</v>
      </c>
      <c r="F22" s="14">
        <v>173821.93</v>
      </c>
      <c r="G22" s="21">
        <v>186140.61</v>
      </c>
      <c r="H22" s="21">
        <f t="shared" si="0"/>
        <v>10665.470000000001</v>
      </c>
      <c r="I22" s="25" t="s">
        <v>19</v>
      </c>
    </row>
    <row r="23" spans="3:9" ht="13.5" customHeight="1" thickBot="1">
      <c r="C23" s="12" t="s">
        <v>20</v>
      </c>
      <c r="D23" s="13">
        <v>482.47000000000116</v>
      </c>
      <c r="E23" s="15">
        <v>8250.24</v>
      </c>
      <c r="F23" s="15">
        <v>8227.85</v>
      </c>
      <c r="G23" s="21">
        <f>+E23</f>
        <v>8250.24</v>
      </c>
      <c r="H23" s="21">
        <f t="shared" si="0"/>
        <v>504.8600000000006</v>
      </c>
      <c r="I23" s="32" t="s">
        <v>21</v>
      </c>
    </row>
    <row r="24" spans="3:9" ht="13.5" customHeight="1" thickBot="1">
      <c r="C24" s="18" t="s">
        <v>22</v>
      </c>
      <c r="D24" s="13">
        <v>5773.099999999977</v>
      </c>
      <c r="E24" s="15">
        <v>89070.97</v>
      </c>
      <c r="F24" s="15">
        <v>89213.79</v>
      </c>
      <c r="G24" s="21">
        <f>+E24</f>
        <v>89070.97</v>
      </c>
      <c r="H24" s="21">
        <f t="shared" si="0"/>
        <v>5630.279999999984</v>
      </c>
      <c r="I24" s="25"/>
    </row>
    <row r="25" spans="3:9" ht="13.5" customHeight="1" thickBot="1">
      <c r="C25" s="12" t="s">
        <v>23</v>
      </c>
      <c r="D25" s="13">
        <v>3231.070000000007</v>
      </c>
      <c r="E25" s="15">
        <v>54656.76</v>
      </c>
      <c r="F25" s="15">
        <v>54543.04</v>
      </c>
      <c r="G25" s="21">
        <f>+E25</f>
        <v>54656.76</v>
      </c>
      <c r="H25" s="21">
        <f t="shared" si="0"/>
        <v>3344.790000000008</v>
      </c>
      <c r="I25" s="32" t="s">
        <v>40</v>
      </c>
    </row>
    <row r="26" spans="3:9" s="26" customFormat="1" ht="13.5" customHeight="1" thickBot="1">
      <c r="C26" s="12" t="s">
        <v>11</v>
      </c>
      <c r="D26" s="16">
        <f>SUM(D18:D25)</f>
        <v>73174.3599999999</v>
      </c>
      <c r="E26" s="16">
        <f>SUM(E18:E25)</f>
        <v>1240469.05</v>
      </c>
      <c r="F26" s="16">
        <f>SUM(F18:F25)</f>
        <v>1237551.4100000001</v>
      </c>
      <c r="G26" s="16">
        <f>SUM(G18:G25)</f>
        <v>1469660.7299999997</v>
      </c>
      <c r="H26" s="16">
        <f>SUM(H18:H25)</f>
        <v>76091.99999999994</v>
      </c>
      <c r="I26" s="24"/>
    </row>
    <row r="27" spans="3:9" ht="13.5" customHeight="1" thickBot="1">
      <c r="C27" s="44" t="s">
        <v>24</v>
      </c>
      <c r="D27" s="44"/>
      <c r="E27" s="44"/>
      <c r="F27" s="44"/>
      <c r="G27" s="44"/>
      <c r="H27" s="44"/>
      <c r="I27" s="44"/>
    </row>
    <row r="28" spans="3:9" ht="28.5" customHeight="1" thickBot="1">
      <c r="C28" s="33" t="s">
        <v>25</v>
      </c>
      <c r="D28" s="45" t="s">
        <v>26</v>
      </c>
      <c r="E28" s="46"/>
      <c r="F28" s="46"/>
      <c r="G28" s="46"/>
      <c r="H28" s="47"/>
      <c r="I28" s="27" t="s">
        <v>27</v>
      </c>
    </row>
    <row r="29" spans="3:8" ht="26.25" customHeight="1">
      <c r="C29" s="28" t="s">
        <v>47</v>
      </c>
      <c r="D29" s="28"/>
      <c r="E29" s="28"/>
      <c r="F29" s="28"/>
      <c r="G29" s="28"/>
      <c r="H29" s="29">
        <f>+H15+H26</f>
        <v>185044.65999999992</v>
      </c>
    </row>
    <row r="30" spans="3:4" ht="15">
      <c r="C30" s="39"/>
      <c r="D30" s="39"/>
    </row>
    <row r="31" ht="12.75" customHeight="1">
      <c r="C31" s="40"/>
    </row>
    <row r="32" ht="12.75" customHeight="1"/>
    <row r="33" spans="4:6" ht="12.75">
      <c r="D33" s="31"/>
      <c r="E33" s="31"/>
      <c r="F33" s="31"/>
    </row>
  </sheetData>
  <sheetProtection/>
  <mergeCells count="10">
    <mergeCell ref="C16:I16"/>
    <mergeCell ref="I18:I19"/>
    <mergeCell ref="C27:I27"/>
    <mergeCell ref="D28:H28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120" zoomScaleSheetLayoutView="120" zoomScalePageLayoutView="0" workbookViewId="0" topLeftCell="A1">
      <selection activeCell="D4" sqref="D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56" t="s">
        <v>28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6" t="s">
        <v>29</v>
      </c>
      <c r="B2" s="56"/>
      <c r="C2" s="56"/>
      <c r="D2" s="56"/>
      <c r="E2" s="56"/>
      <c r="F2" s="56"/>
      <c r="G2" s="56"/>
      <c r="H2" s="56"/>
      <c r="I2" s="56"/>
    </row>
    <row r="3" spans="1:9" ht="12.75">
      <c r="A3" s="56" t="s">
        <v>48</v>
      </c>
      <c r="B3" s="56"/>
      <c r="C3" s="56"/>
      <c r="D3" s="56"/>
      <c r="E3" s="56"/>
      <c r="F3" s="56"/>
      <c r="G3" s="56"/>
      <c r="H3" s="56"/>
      <c r="I3" s="56"/>
    </row>
    <row r="4" spans="1:9" ht="51">
      <c r="A4" s="34" t="s">
        <v>30</v>
      </c>
      <c r="B4" s="34" t="s">
        <v>49</v>
      </c>
      <c r="C4" s="35" t="s">
        <v>41</v>
      </c>
      <c r="D4" s="35" t="s">
        <v>31</v>
      </c>
      <c r="E4" s="35" t="s">
        <v>32</v>
      </c>
      <c r="F4" s="35" t="s">
        <v>33</v>
      </c>
      <c r="G4" s="35" t="s">
        <v>34</v>
      </c>
      <c r="H4" s="34" t="s">
        <v>50</v>
      </c>
      <c r="I4" s="34" t="s">
        <v>35</v>
      </c>
    </row>
    <row r="5" spans="1:9" ht="15">
      <c r="A5" s="36" t="s">
        <v>36</v>
      </c>
      <c r="B5" s="37">
        <v>297.2565200000001</v>
      </c>
      <c r="C5" s="37">
        <v>188.15677</v>
      </c>
      <c r="D5" s="37">
        <v>134.06328</v>
      </c>
      <c r="E5" s="37">
        <v>134.22352</v>
      </c>
      <c r="F5" s="37">
        <v>2.16</v>
      </c>
      <c r="G5" s="37">
        <v>351.39647</v>
      </c>
      <c r="H5" s="37">
        <v>8.20424</v>
      </c>
      <c r="I5" s="37">
        <f>B5+D5+F5-G5</f>
        <v>82.0833300000001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5" spans="4:6" ht="12.75">
      <c r="D15" s="38"/>
      <c r="E15" s="38"/>
      <c r="F15" s="38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2011-03-25T07:26:56Z</dcterms:created>
  <dcterms:modified xsi:type="dcterms:W3CDTF">2013-04-16T12:33:51Z</dcterms:modified>
  <cp:category/>
  <cp:version/>
  <cp:contentType/>
  <cp:contentStatus/>
</cp:coreProperties>
</file>