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<sst xmlns="http://schemas.openxmlformats.org/spreadsheetml/2006/main" count="94" uniqueCount="85">
  <si>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</si>
  <si>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</si>
  <si>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</si>
  <si>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</si>
  <si>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</si>
  <si>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</si>
  <si>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</si>
  <si>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</si>
  <si>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</si>
  <si>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</si>
  <si>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</si>
  <si>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</si>
  <si>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</si>
  <si>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</si>
  <si>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</si>
  <si>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</si>
  <si>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</si>
  <si>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</si>
  <si>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</si>
  <si>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</si>
  <si>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</si>
  <si>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</si>
  <si>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</si>
  <si>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</si>
  <si>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</si>
  <si>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</si>
  <si>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</si>
  <si>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</si>
  <si>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</si>
  <si>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</si>
  <si>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</si>
  <si>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</si>
  <si>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</si>
  <si>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</si>
  <si>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</si>
  <si>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</si>
  <si>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</si>
  <si>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</si>
  <si>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</si>
  <si>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</si>
  <si>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</si>
  <si>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</si>
  <si>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</si>
  <si>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</si>
  <si>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</si>
  <si>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</si>
  <si>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</si>
  <si>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</si>
  <si>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</si>
  <si>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</si>
  <si>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</si>
  <si>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</si>
  <si>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2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</si>
  <si>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</si>
  <si>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</si>
  <si>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</si>
  <si>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</si>
  <si>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</si>
  <si>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Н/2008-27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</si>
  <si>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</si>
  <si>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</si>
  <si>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</si>
  <si>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</si>
  <si>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</si>
  <si>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2  по ул. Ларина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</si>
  <si>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</si>
  <si>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</si>
  <si>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</si>
  <si>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</si>
  <si>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</si>
  <si>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№2  по ул. Ларина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</si>
  <si>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</si>
  <si>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</si>
  <si>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14,69</t>
    </r>
    <r>
      <rPr>
        <sz val="10"/>
        <rFont val="Arial Cyr"/>
        <family val="0"/>
      </rPr>
      <t xml:space="preserve"> тыс.рублей, в том числе:</t>
    </r>
  </si>
  <si>
    <t>смена дверных приборов - 1,84 т.р.</t>
  </si>
  <si>
    <t>ремонт освещения - 0,87 т.р.</t>
  </si>
  <si>
    <t>замеры сопротивления изоляции - 11,98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</si>
  <si>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Ларина, д. 2</t>
  </si>
  <si>
    <t>ремонт фасада</t>
  </si>
  <si>
    <t>25 кв.м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</si>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</sst>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8" fillId="0" borderId="25" xfId="0" applyFont="1" applyBorder="1" applyAlignment="1">
      <alignment/>
    </xf>
    <xf numFmtId="2" fontId="18" fillId="0" borderId="21" xfId="0" applyNumberFormat="1" applyFont="1" applyBorder="1" applyAlignment="1">
      <alignment horizontal="center"/>
    </xf>
    <xf numFmtId="2" fontId="18" fillId="0" borderId="25" xfId="61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9" fillId="0" borderId="3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64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3</v>
      </c>
      <c r="D9" s="10" t="s">
        <v>65</v>
      </c>
      <c r="E9" s="11" t="s">
        <v>66</v>
      </c>
      <c r="F9" s="11" t="s">
        <v>67</v>
      </c>
      <c r="G9" s="11" t="s">
        <v>4</v>
      </c>
      <c r="H9" s="11" t="s">
        <v>68</v>
      </c>
      <c r="I9" s="10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7</v>
      </c>
      <c r="D11" s="13">
        <v>29835.639999999898</v>
      </c>
      <c r="E11" s="14">
        <f>320341+82007.32+469871.06</f>
        <v>872219.38</v>
      </c>
      <c r="F11" s="14">
        <f>432230.96+444336.66</f>
        <v>876567.62</v>
      </c>
      <c r="G11" s="14">
        <v>1105430.35</v>
      </c>
      <c r="H11" s="14">
        <f>+D11+E11-F11</f>
        <v>25487.399999999907</v>
      </c>
      <c r="I11" s="100" t="s">
        <v>57</v>
      </c>
    </row>
    <row r="12" spans="3:9" ht="13.5" customHeight="1" thickBot="1">
      <c r="C12" s="12" t="s">
        <v>8</v>
      </c>
      <c r="D12" s="13">
        <v>-2439.4900000000052</v>
      </c>
      <c r="E12" s="15">
        <f>42235.05+3173.39+84419.99-5797.6</f>
        <v>124030.83</v>
      </c>
      <c r="F12" s="15">
        <f>42968.95+76276.52</f>
        <v>119245.47</v>
      </c>
      <c r="G12" s="14">
        <v>125368.94</v>
      </c>
      <c r="H12" s="14">
        <f>+D12+E12-F12</f>
        <v>2345.8699999999953</v>
      </c>
      <c r="I12" s="101"/>
    </row>
    <row r="13" spans="3:9" ht="13.5" customHeight="1" thickBot="1">
      <c r="C13" s="12" t="s">
        <v>9</v>
      </c>
      <c r="D13" s="13">
        <v>3622.0800000000017</v>
      </c>
      <c r="E13" s="15">
        <f>60918.77-730.71+25993.52-1590.62</f>
        <v>84590.96</v>
      </c>
      <c r="F13" s="15">
        <f>57502.15+28024.98</f>
        <v>85527.13</v>
      </c>
      <c r="G13" s="14">
        <f>+E13</f>
        <v>84590.96</v>
      </c>
      <c r="H13" s="14">
        <f>+D13+E13-F13</f>
        <v>2685.9100000000035</v>
      </c>
      <c r="I13" s="101"/>
    </row>
    <row r="14" spans="3:9" ht="13.5" customHeight="1" thickBot="1">
      <c r="C14" s="12" t="s">
        <v>10</v>
      </c>
      <c r="D14" s="13">
        <v>941.6699999999983</v>
      </c>
      <c r="E14" s="15">
        <f>20521.37-246.07+8755.72-535.78+11102.98-700.26+5158.72+380.23</f>
        <v>44436.91</v>
      </c>
      <c r="F14" s="15">
        <f>19370.01+9440+10071.71+5260.56</f>
        <v>44142.28</v>
      </c>
      <c r="G14" s="14">
        <f>+E14</f>
        <v>44436.91</v>
      </c>
      <c r="H14" s="14">
        <f>+D14+E14-F14</f>
        <v>1236.300000000003</v>
      </c>
      <c r="I14" s="102"/>
    </row>
    <row r="15" spans="3:9" ht="13.5" customHeight="1" thickBot="1">
      <c r="C15" s="12" t="s">
        <v>11</v>
      </c>
      <c r="D15" s="16">
        <f>SUM(D11:D14)</f>
        <v>31959.899999999892</v>
      </c>
      <c r="E15" s="16">
        <f>SUM(E11:E14)</f>
        <v>1125278.0799999998</v>
      </c>
      <c r="F15" s="16">
        <f>SUM(F11:F14)</f>
        <v>1125482.5</v>
      </c>
      <c r="G15" s="16">
        <f>SUM(G11:G14)</f>
        <v>1359827.16</v>
      </c>
      <c r="H15" s="16">
        <f>SUM(H11:H14)</f>
        <v>31755.47999999991</v>
      </c>
      <c r="I15" s="17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18" t="s">
        <v>3</v>
      </c>
      <c r="D17" s="10" t="s">
        <v>65</v>
      </c>
      <c r="E17" s="11" t="s">
        <v>66</v>
      </c>
      <c r="F17" s="11" t="s">
        <v>67</v>
      </c>
      <c r="G17" s="11" t="s">
        <v>4</v>
      </c>
      <c r="H17" s="11" t="s">
        <v>68</v>
      </c>
      <c r="I17" s="19" t="s">
        <v>13</v>
      </c>
    </row>
    <row r="18" spans="3:9" ht="13.5" customHeight="1" thickBot="1">
      <c r="C18" s="9" t="s">
        <v>14</v>
      </c>
      <c r="D18" s="20">
        <v>16259.740000000049</v>
      </c>
      <c r="E18" s="21">
        <v>423361.35</v>
      </c>
      <c r="F18" s="21">
        <v>426206.71</v>
      </c>
      <c r="G18" s="21">
        <f>+E18</f>
        <v>423361.35</v>
      </c>
      <c r="H18" s="21">
        <f aca="true" t="shared" si="0" ref="H18:H24">+D18+E18-F18</f>
        <v>13414.380000000005</v>
      </c>
      <c r="I18" s="88" t="s">
        <v>58</v>
      </c>
    </row>
    <row r="19" spans="3:10" ht="14.25" customHeight="1" thickBot="1">
      <c r="C19" s="12" t="s">
        <v>15</v>
      </c>
      <c r="D19" s="13">
        <v>2715.180000000022</v>
      </c>
      <c r="E19" s="14">
        <v>77814.75</v>
      </c>
      <c r="F19" s="14">
        <v>77756.28</v>
      </c>
      <c r="G19" s="21">
        <v>14690.6</v>
      </c>
      <c r="H19" s="21">
        <f t="shared" si="0"/>
        <v>2773.6500000000233</v>
      </c>
      <c r="I19" s="89"/>
      <c r="J19" s="22"/>
    </row>
    <row r="20" spans="3:9" ht="13.5" customHeight="1" thickBot="1">
      <c r="C20" s="18" t="s">
        <v>16</v>
      </c>
      <c r="D20" s="23">
        <v>4342.649999999994</v>
      </c>
      <c r="E20" s="14">
        <v>119150.28</v>
      </c>
      <c r="F20" s="14">
        <v>119206.38</v>
      </c>
      <c r="G20" s="21">
        <v>90000</v>
      </c>
      <c r="H20" s="21">
        <f t="shared" si="0"/>
        <v>4286.549999999988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59</v>
      </c>
    </row>
    <row r="22" spans="3:9" ht="13.5" customHeight="1" thickBot="1">
      <c r="C22" s="12" t="s">
        <v>18</v>
      </c>
      <c r="D22" s="13">
        <v>3529.7499999999854</v>
      </c>
      <c r="E22" s="14">
        <v>93310.76</v>
      </c>
      <c r="F22" s="14">
        <v>93823.11</v>
      </c>
      <c r="G22" s="21">
        <v>144363.08</v>
      </c>
      <c r="H22" s="21">
        <f t="shared" si="0"/>
        <v>3017.3999999999796</v>
      </c>
      <c r="I22" s="25" t="s">
        <v>19</v>
      </c>
    </row>
    <row r="23" spans="3:9" ht="13.5" customHeight="1" thickBot="1">
      <c r="C23" s="12" t="s">
        <v>20</v>
      </c>
      <c r="D23" s="13">
        <v>104.43000000000029</v>
      </c>
      <c r="E23" s="15">
        <v>2691</v>
      </c>
      <c r="F23" s="15">
        <v>2711.38</v>
      </c>
      <c r="G23" s="21">
        <f>+E23</f>
        <v>2691</v>
      </c>
      <c r="H23" s="21">
        <f t="shared" si="0"/>
        <v>84.05000000000018</v>
      </c>
      <c r="I23" s="76" t="s">
        <v>21</v>
      </c>
    </row>
    <row r="24" spans="3:9" ht="13.5" customHeight="1" thickBot="1">
      <c r="C24" s="18" t="s">
        <v>22</v>
      </c>
      <c r="D24" s="13">
        <v>2226.979999999996</v>
      </c>
      <c r="E24" s="15">
        <v>54648.6</v>
      </c>
      <c r="F24" s="15">
        <v>55085.89</v>
      </c>
      <c r="G24" s="21">
        <f>+E24</f>
        <v>54648.6</v>
      </c>
      <c r="H24" s="21">
        <f t="shared" si="0"/>
        <v>1789.689999999995</v>
      </c>
      <c r="I24" s="25"/>
    </row>
    <row r="25" spans="3:9" ht="13.5" customHeight="1" thickBot="1">
      <c r="C25" s="12" t="s">
        <v>23</v>
      </c>
      <c r="D25" s="13">
        <v>2119.9500000000044</v>
      </c>
      <c r="E25" s="15">
        <v>55973.29</v>
      </c>
      <c r="F25" s="15">
        <v>56286.14</v>
      </c>
      <c r="G25" s="21">
        <f>+E25</f>
        <v>55973.29</v>
      </c>
      <c r="H25" s="21">
        <f>+D25+E25-F25</f>
        <v>1807.1000000000058</v>
      </c>
      <c r="I25" s="76" t="s">
        <v>60</v>
      </c>
    </row>
    <row r="26" spans="3:9" s="26" customFormat="1" ht="13.5" customHeight="1" thickBot="1">
      <c r="C26" s="12" t="s">
        <v>11</v>
      </c>
      <c r="D26" s="16">
        <f>SUM(D18:D25)</f>
        <v>31298.68000000005</v>
      </c>
      <c r="E26" s="16">
        <f>SUM(E18:E25)</f>
        <v>826950.03</v>
      </c>
      <c r="F26" s="16">
        <f>SUM(F18:F25)</f>
        <v>831075.89</v>
      </c>
      <c r="G26" s="16">
        <f>SUM(G18:G25)</f>
        <v>785727.9199999999</v>
      </c>
      <c r="H26" s="16">
        <f>SUM(H18:H25)</f>
        <v>27172.819999999996</v>
      </c>
      <c r="I26" s="24"/>
    </row>
    <row r="27" spans="3:9" ht="13.5" customHeight="1" thickBot="1">
      <c r="C27" s="90" t="s">
        <v>24</v>
      </c>
      <c r="D27" s="90"/>
      <c r="E27" s="90"/>
      <c r="F27" s="90"/>
      <c r="G27" s="90"/>
      <c r="H27" s="90"/>
      <c r="I27" s="90"/>
    </row>
    <row r="28" spans="3:9" ht="28.5" customHeight="1" thickBot="1">
      <c r="C28" s="77" t="s">
        <v>25</v>
      </c>
      <c r="D28" s="91" t="s">
        <v>26</v>
      </c>
      <c r="E28" s="92"/>
      <c r="F28" s="92"/>
      <c r="G28" s="92"/>
      <c r="H28" s="93"/>
      <c r="I28" s="27" t="s">
        <v>27</v>
      </c>
    </row>
    <row r="29" spans="3:8" ht="26.25" customHeight="1">
      <c r="C29" s="28" t="s">
        <v>69</v>
      </c>
      <c r="D29" s="28"/>
      <c r="E29" s="28"/>
      <c r="F29" s="28"/>
      <c r="G29" s="28"/>
      <c r="H29" s="29">
        <f>+H15+H26</f>
        <v>58928.2999999999</v>
      </c>
    </row>
    <row r="30" spans="3:4" ht="15">
      <c r="C30" s="85"/>
      <c r="D30" s="85"/>
    </row>
    <row r="31" ht="12.75" customHeight="1">
      <c r="C31" s="86"/>
    </row>
    <row r="32" ht="12.75" customHeight="1">
      <c r="C32" s="86"/>
    </row>
    <row r="33" spans="3:6" ht="12.75" customHeight="1">
      <c r="C33" s="86"/>
      <c r="D33" s="87"/>
      <c r="E33" s="87"/>
      <c r="F33" s="87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5.25390625" style="0" customWidth="1"/>
  </cols>
  <sheetData>
    <row r="1" spans="1:9" ht="12.75">
      <c r="A1" s="103" t="s">
        <v>28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3" t="s">
        <v>70</v>
      </c>
      <c r="B3" s="103"/>
      <c r="C3" s="103"/>
      <c r="D3" s="103"/>
      <c r="E3" s="103"/>
      <c r="F3" s="103"/>
      <c r="G3" s="103"/>
      <c r="H3" s="103"/>
      <c r="I3" s="103"/>
    </row>
    <row r="4" spans="1:9" ht="51">
      <c r="A4" s="78" t="s">
        <v>30</v>
      </c>
      <c r="B4" s="78" t="s">
        <v>71</v>
      </c>
      <c r="C4" s="79" t="s">
        <v>61</v>
      </c>
      <c r="D4" s="79" t="s">
        <v>31</v>
      </c>
      <c r="E4" s="79" t="s">
        <v>32</v>
      </c>
      <c r="F4" s="79" t="s">
        <v>33</v>
      </c>
      <c r="G4" s="79" t="s">
        <v>34</v>
      </c>
      <c r="H4" s="78" t="s">
        <v>72</v>
      </c>
      <c r="I4" s="78" t="s">
        <v>35</v>
      </c>
    </row>
    <row r="5" spans="1:9" ht="15">
      <c r="A5" s="80" t="s">
        <v>36</v>
      </c>
      <c r="B5" s="81">
        <v>-236.17482</v>
      </c>
      <c r="C5" s="81">
        <v>-72.84067</v>
      </c>
      <c r="D5" s="81">
        <v>77.81475</v>
      </c>
      <c r="E5" s="81">
        <v>77.75628</v>
      </c>
      <c r="F5" s="81">
        <v>2.16</v>
      </c>
      <c r="G5" s="81">
        <v>14.6906</v>
      </c>
      <c r="H5" s="81">
        <v>2.77365</v>
      </c>
      <c r="I5" s="81">
        <f>B5+D5+F5-G5</f>
        <v>-170.89067</v>
      </c>
    </row>
    <row r="7" ht="1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4" t="s">
        <v>77</v>
      </c>
      <c r="B1" s="104"/>
      <c r="C1" s="104"/>
      <c r="D1" s="104"/>
      <c r="E1" s="104"/>
      <c r="F1" s="104"/>
      <c r="G1" s="10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31"/>
      <c r="B3" s="32"/>
      <c r="C3" s="33"/>
      <c r="D3" s="32"/>
      <c r="E3" s="32"/>
      <c r="F3" s="105" t="s">
        <v>37</v>
      </c>
      <c r="G3" s="106"/>
    </row>
    <row r="4" spans="1:7" ht="12.75">
      <c r="A4" s="34" t="s">
        <v>38</v>
      </c>
      <c r="B4" s="35" t="s">
        <v>39</v>
      </c>
      <c r="C4" s="34" t="s">
        <v>40</v>
      </c>
      <c r="D4" s="35" t="s">
        <v>41</v>
      </c>
      <c r="E4" s="36" t="s">
        <v>42</v>
      </c>
      <c r="F4" s="36"/>
      <c r="G4" s="36"/>
    </row>
    <row r="5" spans="1:7" ht="12.75">
      <c r="A5" s="34" t="s">
        <v>43</v>
      </c>
      <c r="B5" s="35"/>
      <c r="C5" s="37"/>
      <c r="D5" s="35" t="s">
        <v>44</v>
      </c>
      <c r="E5" s="35" t="s">
        <v>45</v>
      </c>
      <c r="F5" s="35" t="s">
        <v>46</v>
      </c>
      <c r="G5" s="35" t="s">
        <v>47</v>
      </c>
    </row>
    <row r="6" spans="1:7" ht="12.75">
      <c r="A6" s="34"/>
      <c r="B6" s="35"/>
      <c r="C6" s="37"/>
      <c r="D6" s="35" t="s">
        <v>48</v>
      </c>
      <c r="E6" s="35"/>
      <c r="F6" s="35" t="s">
        <v>49</v>
      </c>
      <c r="G6" s="35" t="s">
        <v>50</v>
      </c>
    </row>
    <row r="7" spans="1:7" ht="12.75">
      <c r="A7" s="38"/>
      <c r="B7" s="39"/>
      <c r="C7" s="40"/>
      <c r="D7" s="39"/>
      <c r="E7" s="39"/>
      <c r="F7" s="39"/>
      <c r="G7" s="35" t="s">
        <v>51</v>
      </c>
    </row>
    <row r="8" spans="1:7" ht="13.5" thickBot="1">
      <c r="A8" s="41"/>
      <c r="B8" s="42"/>
      <c r="C8" s="43"/>
      <c r="D8" s="42"/>
      <c r="E8" s="42"/>
      <c r="F8" s="42"/>
      <c r="G8" s="42"/>
    </row>
    <row r="9" spans="1:7" ht="12.75">
      <c r="A9" s="32"/>
      <c r="B9" s="44"/>
      <c r="C9" s="33"/>
      <c r="D9" s="32"/>
      <c r="E9" s="32"/>
      <c r="F9" s="32"/>
      <c r="G9" s="44"/>
    </row>
    <row r="10" spans="1:7" ht="12.75">
      <c r="A10" s="35">
        <v>1</v>
      </c>
      <c r="B10" s="45" t="s">
        <v>52</v>
      </c>
      <c r="C10" s="34" t="s">
        <v>78</v>
      </c>
      <c r="D10" s="35" t="s">
        <v>79</v>
      </c>
      <c r="E10" s="46">
        <v>90</v>
      </c>
      <c r="F10" s="46">
        <v>90</v>
      </c>
      <c r="G10" s="47">
        <f>+E10-F10</f>
        <v>0</v>
      </c>
    </row>
    <row r="11" spans="1:7" ht="12.75">
      <c r="A11" s="35"/>
      <c r="B11" s="45"/>
      <c r="C11" s="34"/>
      <c r="D11" s="35"/>
      <c r="E11" s="46"/>
      <c r="F11" s="46"/>
      <c r="G11" s="47"/>
    </row>
    <row r="12" spans="1:7" ht="12.75">
      <c r="A12" s="35"/>
      <c r="B12" s="45"/>
      <c r="C12" s="48" t="s">
        <v>53</v>
      </c>
      <c r="D12" s="49"/>
      <c r="E12" s="50">
        <f>SUM(E10:E11)</f>
        <v>90</v>
      </c>
      <c r="F12" s="50">
        <f>SUM(F10:F11)</f>
        <v>90</v>
      </c>
      <c r="G12" s="50">
        <f>SUM(G10:G11)</f>
        <v>0</v>
      </c>
    </row>
    <row r="13" spans="1:7" ht="13.5" thickBot="1">
      <c r="A13" s="51"/>
      <c r="B13" s="52"/>
      <c r="C13" s="53"/>
      <c r="D13" s="54"/>
      <c r="E13" s="55"/>
      <c r="F13" s="55"/>
      <c r="G13" s="56"/>
    </row>
    <row r="14" spans="1:7" ht="12.75">
      <c r="A14" s="32"/>
      <c r="B14" s="44"/>
      <c r="C14" s="82"/>
      <c r="D14" s="57"/>
      <c r="E14" s="58"/>
      <c r="F14" s="59"/>
      <c r="G14" s="59"/>
    </row>
    <row r="15" spans="1:7" ht="12.75">
      <c r="A15" s="39"/>
      <c r="B15" s="60" t="s">
        <v>11</v>
      </c>
      <c r="C15" s="83"/>
      <c r="D15" s="37"/>
      <c r="E15" s="61">
        <f>E12</f>
        <v>90</v>
      </c>
      <c r="F15" s="62">
        <f>+F12</f>
        <v>90</v>
      </c>
      <c r="G15" s="63">
        <f>+E15-F15</f>
        <v>0</v>
      </c>
    </row>
    <row r="16" spans="1:7" ht="13.5" thickBot="1">
      <c r="A16" s="42"/>
      <c r="B16" s="64"/>
      <c r="C16" s="84"/>
      <c r="D16" s="65"/>
      <c r="E16" s="54"/>
      <c r="F16" s="66"/>
      <c r="G16" s="66"/>
    </row>
    <row r="19" spans="1:7" ht="63.75" customHeight="1">
      <c r="A19" s="67" t="s">
        <v>54</v>
      </c>
      <c r="B19" s="67" t="s">
        <v>62</v>
      </c>
      <c r="C19" s="67" t="s">
        <v>80</v>
      </c>
      <c r="D19" s="67" t="s">
        <v>81</v>
      </c>
      <c r="E19" s="68" t="s">
        <v>55</v>
      </c>
      <c r="F19" s="67" t="s">
        <v>82</v>
      </c>
      <c r="G19" s="69"/>
    </row>
    <row r="20" spans="1:7" ht="15">
      <c r="A20" s="70">
        <v>1</v>
      </c>
      <c r="B20" s="71">
        <v>4342.649999999994</v>
      </c>
      <c r="C20" s="71">
        <v>119150.28</v>
      </c>
      <c r="D20" s="71">
        <v>119206.38</v>
      </c>
      <c r="E20" s="71">
        <v>18090.72</v>
      </c>
      <c r="F20" s="71">
        <f>+B20+C20-D20</f>
        <v>4286.549999999988</v>
      </c>
      <c r="G20" s="72"/>
    </row>
    <row r="23" spans="1:5" ht="90">
      <c r="A23" s="67" t="s">
        <v>54</v>
      </c>
      <c r="B23" s="67" t="s">
        <v>63</v>
      </c>
      <c r="C23" s="67" t="s">
        <v>83</v>
      </c>
      <c r="D23" s="67" t="s">
        <v>56</v>
      </c>
      <c r="E23" s="67" t="s">
        <v>84</v>
      </c>
    </row>
    <row r="24" spans="1:5" ht="15">
      <c r="A24" s="73">
        <v>1</v>
      </c>
      <c r="B24" s="74">
        <v>-30675.860000000015</v>
      </c>
      <c r="C24" s="74">
        <f>+D20+E20</f>
        <v>137297.1</v>
      </c>
      <c r="D24" s="74">
        <v>90000</v>
      </c>
      <c r="E24" s="74">
        <f>+B24+C24-D24</f>
        <v>16621.23999999999</v>
      </c>
    </row>
    <row r="25" spans="1:5" ht="12.75">
      <c r="A25" s="40"/>
      <c r="B25" s="40"/>
      <c r="C25" s="75"/>
      <c r="D25" s="75"/>
      <c r="E25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2011-03-25T07:25:16Z</dcterms:created>
  <dcterms:modified xsi:type="dcterms:W3CDTF">2013-04-16T12:31:26Z</dcterms:modified>
  <cp:category/>
  <cp:version/>
  <cp:contentType/>
  <cp:contentStatus/>
</cp:coreProperties>
</file>