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кап.рем." sheetId="2" r:id="rId2"/>
  </sheets>
  <definedNames/>
  <calcPr fullCalcOnLoad="1"/>
</workbook>
</file>

<file path=xl/sharedStrings.xml><?xml version="1.0" encoding="utf-8"?>
<sst xmlns="http://schemas.openxmlformats.org/spreadsheetml/2006/main" count="70" uniqueCount="61">
  <si>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</si>
  <si>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</si>
  <si>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</si>
  <si>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</si>
  <si>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</si>
  <si>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</si>
  <si>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</si>
  <si>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</si>
  <si>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</si>
  <si>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</si>
  <si>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</si>
  <si>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</si>
  <si>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</si>
  <si>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</si>
  <si>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</si>
  <si>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</si>
  <si>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</si>
  <si>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Электричество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</si>
  <si>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</si>
  <si>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</si>
  <si>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</si>
  <si>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</si>
  <si>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</si>
  <si>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</si>
  <si>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</si>
  <si>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</si>
  <si>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</si>
  <si>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</si>
  <si>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</si>
  <si>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</si>
  <si>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</si>
  <si>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</si>
  <si>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</si>
  <si>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</si>
  <si>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</si>
  <si>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</si>
  <si>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</si>
  <si>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</si>
  <si>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Выборгское ш. д.2</t>
  </si>
  <si>
    <t>Всего</t>
  </si>
  <si>
    <t>№ п/п</t>
  </si>
  <si>
    <t>Доля МО Сертолово, руб.</t>
  </si>
  <si>
    <t>Израсходованно, руб.</t>
  </si>
  <si>
    <t>ООО "Уют-Сервис", договор управления № Н/2008-7 от 01.05.2008г.</t>
  </si>
  <si>
    <t>ОАО "Леноблгаз"</t>
  </si>
  <si>
    <t xml:space="preserve"> ООО"Технострой-3"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</si>
  <si>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</si>
  <si>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</si>
  <si>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2  по  Выборгскому шоссе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</si>
  <si>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</si>
  <si>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</si>
  <si>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</si>
  <si>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</si>
  <si>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ОАО "Славянка", ОАО "РЭУ"</t>
  </si>
  <si>
    <t>Общая задолженность по дому  на 01.01.2013г.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</si>
  <si>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Выборгское шоссе, д. 2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</si>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</sst>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5" fillId="0" borderId="24" xfId="0" applyFont="1" applyBorder="1" applyAlignment="1">
      <alignment/>
    </xf>
    <xf numFmtId="2" fontId="15" fillId="0" borderId="20" xfId="0" applyNumberFormat="1" applyFont="1" applyBorder="1" applyAlignment="1">
      <alignment horizontal="center"/>
    </xf>
    <xf numFmtId="2" fontId="15" fillId="0" borderId="24" xfId="6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28" sqref="C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2" t="s">
        <v>1</v>
      </c>
      <c r="D5" s="82"/>
      <c r="E5" s="82"/>
      <c r="F5" s="82"/>
      <c r="G5" s="82"/>
      <c r="H5" s="82"/>
      <c r="I5" s="82"/>
    </row>
    <row r="6" spans="3:9" ht="12.75">
      <c r="C6" s="83" t="s">
        <v>2</v>
      </c>
      <c r="D6" s="83"/>
      <c r="E6" s="83"/>
      <c r="F6" s="83"/>
      <c r="G6" s="83"/>
      <c r="H6" s="83"/>
      <c r="I6" s="83"/>
    </row>
    <row r="7" spans="3:9" ht="12.75">
      <c r="C7" s="83" t="s">
        <v>48</v>
      </c>
      <c r="D7" s="83"/>
      <c r="E7" s="83"/>
      <c r="F7" s="83"/>
      <c r="G7" s="83"/>
      <c r="H7" s="83"/>
      <c r="I7" s="83"/>
    </row>
    <row r="8" spans="3:9" ht="6" customHeight="1" thickBot="1">
      <c r="C8" s="84"/>
      <c r="D8" s="84"/>
      <c r="E8" s="84"/>
      <c r="F8" s="84"/>
      <c r="G8" s="84"/>
      <c r="H8" s="84"/>
      <c r="I8" s="84"/>
    </row>
    <row r="9" spans="3:9" ht="50.25" customHeight="1" thickBot="1">
      <c r="C9" s="9" t="s">
        <v>3</v>
      </c>
      <c r="D9" s="10" t="s">
        <v>49</v>
      </c>
      <c r="E9" s="11" t="s">
        <v>50</v>
      </c>
      <c r="F9" s="11" t="s">
        <v>51</v>
      </c>
      <c r="G9" s="11" t="s">
        <v>4</v>
      </c>
      <c r="H9" s="11" t="s">
        <v>52</v>
      </c>
      <c r="I9" s="10" t="s">
        <v>5</v>
      </c>
    </row>
    <row r="10" spans="3:9" ht="13.5" customHeight="1" thickBot="1">
      <c r="C10" s="85" t="s">
        <v>6</v>
      </c>
      <c r="D10" s="81"/>
      <c r="E10" s="81"/>
      <c r="F10" s="81"/>
      <c r="G10" s="81"/>
      <c r="H10" s="81"/>
      <c r="I10" s="86"/>
    </row>
    <row r="11" spans="3:9" ht="13.5" customHeight="1" thickBot="1">
      <c r="C11" s="12" t="s">
        <v>7</v>
      </c>
      <c r="D11" s="13">
        <v>104733.88</v>
      </c>
      <c r="E11" s="14">
        <f>148186.87-2661.16</f>
        <v>145525.71</v>
      </c>
      <c r="F11" s="14">
        <v>90841.92</v>
      </c>
      <c r="G11" s="14">
        <v>176433.31</v>
      </c>
      <c r="H11" s="14">
        <f>+D11+E11-F11</f>
        <v>159417.66999999998</v>
      </c>
      <c r="I11" s="87" t="s">
        <v>53</v>
      </c>
    </row>
    <row r="12" spans="3:9" ht="13.5" customHeight="1" hidden="1" thickBot="1">
      <c r="C12" s="12" t="s">
        <v>8</v>
      </c>
      <c r="D12" s="13">
        <v>0</v>
      </c>
      <c r="E12" s="15"/>
      <c r="F12" s="15"/>
      <c r="G12" s="14">
        <f>+E12</f>
        <v>0</v>
      </c>
      <c r="H12" s="14">
        <f>+D12+E12-F12</f>
        <v>0</v>
      </c>
      <c r="I12" s="88"/>
    </row>
    <row r="13" spans="3:9" ht="13.5" customHeight="1" thickBot="1">
      <c r="C13" s="12" t="s">
        <v>9</v>
      </c>
      <c r="D13" s="13">
        <v>4773.120000000001</v>
      </c>
      <c r="E13" s="15">
        <f>8538.28-2030.41</f>
        <v>6507.870000000001</v>
      </c>
      <c r="F13" s="15">
        <f>3896.2</f>
        <v>3896.2</v>
      </c>
      <c r="G13" s="14">
        <f>+E13</f>
        <v>6507.870000000001</v>
      </c>
      <c r="H13" s="14">
        <f>+D13+E13-F13</f>
        <v>7384.790000000002</v>
      </c>
      <c r="I13" s="88"/>
    </row>
    <row r="14" spans="3:9" ht="13.5" customHeight="1" thickBot="1">
      <c r="C14" s="12" t="s">
        <v>10</v>
      </c>
      <c r="D14" s="13">
        <v>1689.6100000000001</v>
      </c>
      <c r="E14" s="15">
        <f>2861.73-683.84</f>
        <v>2177.89</v>
      </c>
      <c r="F14" s="15">
        <f>1310.19</f>
        <v>1310.19</v>
      </c>
      <c r="G14" s="14">
        <f>+E14</f>
        <v>2177.89</v>
      </c>
      <c r="H14" s="14">
        <f>+D14+E14-F14</f>
        <v>2557.31</v>
      </c>
      <c r="I14" s="89"/>
    </row>
    <row r="15" spans="3:9" ht="13.5" customHeight="1" thickBot="1">
      <c r="C15" s="12" t="s">
        <v>11</v>
      </c>
      <c r="D15" s="16">
        <f>SUM(D11:D14)</f>
        <v>111196.61</v>
      </c>
      <c r="E15" s="16">
        <f>SUM(E11:E14)</f>
        <v>154211.47</v>
      </c>
      <c r="F15" s="16">
        <f>SUM(F11:F14)</f>
        <v>96048.31</v>
      </c>
      <c r="G15" s="16">
        <f>SUM(G11:G14)</f>
        <v>185119.07</v>
      </c>
      <c r="H15" s="16">
        <f>SUM(H11:H14)</f>
        <v>169359.77</v>
      </c>
      <c r="I15" s="17"/>
    </row>
    <row r="16" spans="3:9" ht="13.5" customHeight="1" thickBot="1">
      <c r="C16" s="81" t="s">
        <v>12</v>
      </c>
      <c r="D16" s="81"/>
      <c r="E16" s="81"/>
      <c r="F16" s="81"/>
      <c r="G16" s="81"/>
      <c r="H16" s="81"/>
      <c r="I16" s="81"/>
    </row>
    <row r="17" spans="3:9" ht="38.25" customHeight="1" thickBot="1">
      <c r="C17" s="18" t="s">
        <v>3</v>
      </c>
      <c r="D17" s="10" t="s">
        <v>49</v>
      </c>
      <c r="E17" s="11" t="s">
        <v>50</v>
      </c>
      <c r="F17" s="11" t="s">
        <v>51</v>
      </c>
      <c r="G17" s="11" t="s">
        <v>4</v>
      </c>
      <c r="H17" s="11" t="s">
        <v>52</v>
      </c>
      <c r="I17" s="19" t="s">
        <v>13</v>
      </c>
    </row>
    <row r="18" spans="3:9" ht="28.5" customHeight="1" thickBot="1">
      <c r="C18" s="9" t="s">
        <v>14</v>
      </c>
      <c r="D18" s="20">
        <v>10202.259999999998</v>
      </c>
      <c r="E18" s="21">
        <v>14346.88</v>
      </c>
      <c r="F18" s="21">
        <v>8338.63</v>
      </c>
      <c r="G18" s="21">
        <f>+E18</f>
        <v>14346.88</v>
      </c>
      <c r="H18" s="21">
        <f>+D18+E18-F18</f>
        <v>16210.51</v>
      </c>
      <c r="I18" s="75" t="s">
        <v>43</v>
      </c>
    </row>
    <row r="19" spans="3:9" ht="14.25" customHeight="1" hidden="1">
      <c r="C19" s="12" t="s">
        <v>15</v>
      </c>
      <c r="D19" s="13">
        <v>0</v>
      </c>
      <c r="E19" s="14"/>
      <c r="F19" s="14"/>
      <c r="G19" s="21"/>
      <c r="H19" s="21">
        <f aca="true" t="shared" si="0" ref="H19:H25">+D19+E19-F19</f>
        <v>0</v>
      </c>
      <c r="I19" s="22"/>
    </row>
    <row r="20" spans="3:9" ht="13.5" customHeight="1" thickBot="1">
      <c r="C20" s="18" t="s">
        <v>16</v>
      </c>
      <c r="D20" s="23">
        <v>1276.829999999998</v>
      </c>
      <c r="E20" s="14">
        <v>7239.48</v>
      </c>
      <c r="F20" s="14">
        <v>5411.39</v>
      </c>
      <c r="G20" s="21"/>
      <c r="H20" s="21">
        <f t="shared" si="0"/>
        <v>3104.9199999999973</v>
      </c>
      <c r="I20" s="24"/>
    </row>
    <row r="21" spans="3:9" ht="12.75" customHeight="1" thickBot="1">
      <c r="C21" s="12" t="s">
        <v>17</v>
      </c>
      <c r="D21" s="25">
        <v>15737.879999999997</v>
      </c>
      <c r="E21" s="14">
        <v>0</v>
      </c>
      <c r="F21" s="14">
        <v>595.7</v>
      </c>
      <c r="G21" s="21">
        <f>+E21</f>
        <v>0</v>
      </c>
      <c r="H21" s="21">
        <f t="shared" si="0"/>
        <v>15142.179999999997</v>
      </c>
      <c r="I21" s="24"/>
    </row>
    <row r="22" spans="3:9" ht="13.5" customHeight="1" thickBot="1">
      <c r="C22" s="12" t="s">
        <v>18</v>
      </c>
      <c r="D22" s="13">
        <v>8128.009999999999</v>
      </c>
      <c r="E22" s="14">
        <v>11611.97</v>
      </c>
      <c r="F22" s="14">
        <v>7282.56</v>
      </c>
      <c r="G22" s="21">
        <v>15365.73</v>
      </c>
      <c r="H22" s="21">
        <f t="shared" si="0"/>
        <v>12457.419999999998</v>
      </c>
      <c r="I22" s="24" t="s">
        <v>19</v>
      </c>
    </row>
    <row r="23" spans="3:9" ht="13.5" customHeight="1" hidden="1">
      <c r="C23" s="12" t="s">
        <v>20</v>
      </c>
      <c r="D23" s="13">
        <v>0</v>
      </c>
      <c r="E23" s="15"/>
      <c r="F23" s="15"/>
      <c r="G23" s="21">
        <f>+E23</f>
        <v>0</v>
      </c>
      <c r="H23" s="21">
        <f t="shared" si="0"/>
        <v>0</v>
      </c>
      <c r="I23" s="76" t="s">
        <v>44</v>
      </c>
    </row>
    <row r="24" spans="3:9" ht="13.5" customHeight="1" thickBot="1">
      <c r="C24" s="18" t="s">
        <v>21</v>
      </c>
      <c r="D24" s="25">
        <v>4035.26</v>
      </c>
      <c r="E24" s="15">
        <v>5960.52</v>
      </c>
      <c r="F24" s="15">
        <v>3719.83</v>
      </c>
      <c r="G24" s="21">
        <f>+E24</f>
        <v>5960.52</v>
      </c>
      <c r="H24" s="21">
        <f t="shared" si="0"/>
        <v>6275.950000000001</v>
      </c>
      <c r="I24" s="24"/>
    </row>
    <row r="25" spans="3:9" ht="13.5" customHeight="1" thickBot="1">
      <c r="C25" s="12" t="s">
        <v>22</v>
      </c>
      <c r="D25" s="13">
        <v>4384.890000000001</v>
      </c>
      <c r="E25" s="15">
        <v>5900.43</v>
      </c>
      <c r="F25" s="15">
        <v>3431.57</v>
      </c>
      <c r="G25" s="21">
        <f>+E25</f>
        <v>5900.43</v>
      </c>
      <c r="H25" s="21">
        <f t="shared" si="0"/>
        <v>6853.750000000002</v>
      </c>
      <c r="I25" s="76" t="s">
        <v>45</v>
      </c>
    </row>
    <row r="26" spans="3:9" s="26" customFormat="1" ht="13.5" customHeight="1" thickBot="1">
      <c r="C26" s="12" t="s">
        <v>11</v>
      </c>
      <c r="D26" s="16">
        <f>SUM(D18:D25)</f>
        <v>43765.13</v>
      </c>
      <c r="E26" s="16">
        <f>SUM(E18:E25)</f>
        <v>45059.280000000006</v>
      </c>
      <c r="F26" s="16">
        <f>SUM(F18:F25)</f>
        <v>28779.68</v>
      </c>
      <c r="G26" s="16">
        <f>SUM(G18:G25)</f>
        <v>41573.560000000005</v>
      </c>
      <c r="H26" s="16">
        <f>SUM(H18:H25)</f>
        <v>60044.729999999996</v>
      </c>
      <c r="I26" s="22"/>
    </row>
    <row r="27" spans="3:8" ht="21" customHeight="1">
      <c r="C27" s="28" t="s">
        <v>54</v>
      </c>
      <c r="D27" s="28"/>
      <c r="E27" s="28"/>
      <c r="F27" s="28"/>
      <c r="G27" s="28"/>
      <c r="H27" s="29">
        <f>+H15+H26</f>
        <v>229404.5</v>
      </c>
    </row>
    <row r="28" spans="4:6" ht="12.75">
      <c r="D28" s="80"/>
      <c r="E28" s="80"/>
      <c r="F28" s="80"/>
    </row>
    <row r="29" spans="3:9" ht="12.75">
      <c r="C29" s="1"/>
      <c r="D29" s="1"/>
      <c r="E29" s="1"/>
      <c r="F29" s="1"/>
      <c r="G29" s="1"/>
      <c r="H29" s="1"/>
      <c r="I29" s="1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2" spans="1:7" ht="30.75" customHeight="1">
      <c r="A2" s="90" t="s">
        <v>55</v>
      </c>
      <c r="B2" s="91"/>
      <c r="C2" s="91"/>
      <c r="D2" s="91"/>
      <c r="E2" s="91"/>
      <c r="F2" s="91"/>
      <c r="G2" s="91"/>
    </row>
    <row r="3" spans="1:7" ht="29.25" customHeight="1">
      <c r="A3" s="91"/>
      <c r="B3" s="91"/>
      <c r="C3" s="91"/>
      <c r="D3" s="91"/>
      <c r="E3" s="91"/>
      <c r="F3" s="91"/>
      <c r="G3" s="91"/>
    </row>
    <row r="4" spans="1:7" ht="13.5" hidden="1" thickBot="1">
      <c r="A4" s="30"/>
      <c r="B4" s="31"/>
      <c r="C4" s="32"/>
      <c r="D4" s="31"/>
      <c r="E4" s="31"/>
      <c r="F4" s="92" t="s">
        <v>23</v>
      </c>
      <c r="G4" s="93"/>
    </row>
    <row r="5" spans="1:7" ht="12.75" hidden="1">
      <c r="A5" s="33" t="s">
        <v>24</v>
      </c>
      <c r="B5" s="34" t="s">
        <v>25</v>
      </c>
      <c r="C5" s="33" t="s">
        <v>26</v>
      </c>
      <c r="D5" s="34" t="s">
        <v>27</v>
      </c>
      <c r="E5" s="35" t="s">
        <v>28</v>
      </c>
      <c r="F5" s="35"/>
      <c r="G5" s="35"/>
    </row>
    <row r="6" spans="1:7" ht="12.75" hidden="1">
      <c r="A6" s="33" t="s">
        <v>29</v>
      </c>
      <c r="B6" s="34"/>
      <c r="C6" s="36"/>
      <c r="D6" s="34" t="s">
        <v>30</v>
      </c>
      <c r="E6" s="34" t="s">
        <v>31</v>
      </c>
      <c r="F6" s="34" t="s">
        <v>32</v>
      </c>
      <c r="G6" s="34" t="s">
        <v>33</v>
      </c>
    </row>
    <row r="7" spans="1:7" ht="12.75" hidden="1">
      <c r="A7" s="33"/>
      <c r="B7" s="34"/>
      <c r="C7" s="36"/>
      <c r="D7" s="34" t="s">
        <v>34</v>
      </c>
      <c r="E7" s="34"/>
      <c r="F7" s="34" t="s">
        <v>35</v>
      </c>
      <c r="G7" s="34" t="s">
        <v>36</v>
      </c>
    </row>
    <row r="8" spans="1:7" ht="12.75" hidden="1">
      <c r="A8" s="37"/>
      <c r="B8" s="38"/>
      <c r="C8" s="39"/>
      <c r="D8" s="38"/>
      <c r="E8" s="38"/>
      <c r="F8" s="38"/>
      <c r="G8" s="34" t="s">
        <v>37</v>
      </c>
    </row>
    <row r="9" spans="1:7" ht="13.5" hidden="1" thickBot="1">
      <c r="A9" s="40"/>
      <c r="B9" s="41"/>
      <c r="C9" s="42"/>
      <c r="D9" s="41"/>
      <c r="E9" s="41"/>
      <c r="F9" s="41"/>
      <c r="G9" s="41"/>
    </row>
    <row r="10" spans="1:7" ht="12.75" hidden="1">
      <c r="A10" s="31"/>
      <c r="B10" s="43"/>
      <c r="C10" s="32"/>
      <c r="D10" s="31"/>
      <c r="E10" s="31"/>
      <c r="F10" s="31"/>
      <c r="G10" s="43"/>
    </row>
    <row r="11" spans="1:7" ht="12.75" hidden="1">
      <c r="A11" s="34">
        <v>1</v>
      </c>
      <c r="B11" s="44" t="s">
        <v>38</v>
      </c>
      <c r="C11" s="33"/>
      <c r="D11" s="34"/>
      <c r="E11" s="45"/>
      <c r="F11" s="45"/>
      <c r="G11" s="46">
        <f>+E11-F11</f>
        <v>0</v>
      </c>
    </row>
    <row r="12" spans="1:7" ht="12.75" hidden="1">
      <c r="A12" s="34"/>
      <c r="B12" s="44"/>
      <c r="C12" s="33"/>
      <c r="D12" s="34"/>
      <c r="E12" s="45"/>
      <c r="F12" s="45"/>
      <c r="G12" s="46"/>
    </row>
    <row r="13" spans="1:7" ht="12.75" hidden="1">
      <c r="A13" s="34"/>
      <c r="B13" s="44"/>
      <c r="C13" s="47" t="s">
        <v>39</v>
      </c>
      <c r="D13" s="48"/>
      <c r="E13" s="49">
        <f>SUM(E11:E12)</f>
        <v>0</v>
      </c>
      <c r="F13" s="49">
        <f>SUM(F11:F12)</f>
        <v>0</v>
      </c>
      <c r="G13" s="49">
        <f>SUM(G11:G12)</f>
        <v>0</v>
      </c>
    </row>
    <row r="14" spans="1:7" ht="13.5" hidden="1" thickBot="1">
      <c r="A14" s="50"/>
      <c r="B14" s="51"/>
      <c r="C14" s="52"/>
      <c r="D14" s="53"/>
      <c r="E14" s="54"/>
      <c r="F14" s="54"/>
      <c r="G14" s="55"/>
    </row>
    <row r="15" spans="1:7" ht="12.75" hidden="1">
      <c r="A15" s="31"/>
      <c r="B15" s="43"/>
      <c r="C15" s="77"/>
      <c r="D15" s="56"/>
      <c r="E15" s="57"/>
      <c r="F15" s="58"/>
      <c r="G15" s="58"/>
    </row>
    <row r="16" spans="1:7" ht="12.75" hidden="1">
      <c r="A16" s="38"/>
      <c r="B16" s="59" t="s">
        <v>11</v>
      </c>
      <c r="C16" s="78"/>
      <c r="D16" s="36"/>
      <c r="E16" s="60">
        <f>E13</f>
        <v>0</v>
      </c>
      <c r="F16" s="61">
        <f>+F13</f>
        <v>0</v>
      </c>
      <c r="G16" s="62">
        <f>+E16-F16</f>
        <v>0</v>
      </c>
    </row>
    <row r="17" spans="1:7" ht="13.5" hidden="1" thickBot="1">
      <c r="A17" s="41"/>
      <c r="B17" s="63"/>
      <c r="C17" s="79"/>
      <c r="D17" s="64"/>
      <c r="E17" s="53"/>
      <c r="F17" s="65"/>
      <c r="G17" s="65"/>
    </row>
    <row r="20" spans="1:7" ht="63.75" customHeight="1">
      <c r="A20" s="66" t="s">
        <v>40</v>
      </c>
      <c r="B20" s="66" t="s">
        <v>46</v>
      </c>
      <c r="C20" s="66" t="s">
        <v>56</v>
      </c>
      <c r="D20" s="66" t="s">
        <v>57</v>
      </c>
      <c r="E20" s="67" t="s">
        <v>41</v>
      </c>
      <c r="F20" s="66" t="s">
        <v>58</v>
      </c>
      <c r="G20" s="68"/>
    </row>
    <row r="21" spans="1:7" ht="15">
      <c r="A21" s="69">
        <v>1</v>
      </c>
      <c r="B21" s="70">
        <v>1276.829999999998</v>
      </c>
      <c r="C21" s="70">
        <v>7239.48</v>
      </c>
      <c r="D21" s="70">
        <v>5411.39</v>
      </c>
      <c r="E21" s="70">
        <v>5966.24</v>
      </c>
      <c r="F21" s="70">
        <f>+B21+C21-D21</f>
        <v>3104.9199999999973</v>
      </c>
      <c r="G21" s="71"/>
    </row>
    <row r="24" spans="1:5" ht="90">
      <c r="A24" s="66" t="s">
        <v>40</v>
      </c>
      <c r="B24" s="66" t="s">
        <v>47</v>
      </c>
      <c r="C24" s="66" t="s">
        <v>59</v>
      </c>
      <c r="D24" s="66" t="s">
        <v>42</v>
      </c>
      <c r="E24" s="66" t="s">
        <v>60</v>
      </c>
    </row>
    <row r="25" spans="1:5" ht="15">
      <c r="A25" s="72">
        <v>1</v>
      </c>
      <c r="B25" s="73">
        <v>-29904.75</v>
      </c>
      <c r="C25" s="73">
        <f>+D21+E21</f>
        <v>11377.630000000001</v>
      </c>
      <c r="D25" s="73">
        <v>0</v>
      </c>
      <c r="E25" s="73">
        <f>+B25+C25-D25</f>
        <v>-18527.12</v>
      </c>
    </row>
    <row r="26" spans="1:5" ht="12.75">
      <c r="A26" s="39"/>
      <c r="B26" s="39"/>
      <c r="C26" s="74"/>
      <c r="D26" s="74"/>
      <c r="E26" s="36"/>
    </row>
  </sheetData>
  <sheetProtection/>
  <mergeCells count="2">
    <mergeCell ref="A2:G3"/>
    <mergeCell ref="F4:G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2011-03-25T07:23:47Z</dcterms:created>
  <dcterms:modified xsi:type="dcterms:W3CDTF">2013-04-16T12:48:32Z</dcterms:modified>
  <cp:category/>
  <cp:version/>
  <cp:contentType/>
  <cp:contentStatus/>
</cp:coreProperties>
</file>