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<sst xmlns="http://schemas.openxmlformats.org/spreadsheetml/2006/main" count="64" uniqueCount="57">
  <si>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</si>
  <si>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</si>
  <si>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</si>
  <si>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</si>
  <si>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</si>
  <si>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</si>
  <si>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</si>
  <si>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</si>
  <si>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</si>
  <si>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</si>
  <si>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</si>
  <si>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</si>
  <si>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</si>
  <si>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</si>
  <si>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</si>
  <si>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</si>
  <si>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</si>
  <si>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</si>
  <si>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</si>
  <si>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</si>
  <si>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</si>
  <si>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</si>
  <si>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</si>
  <si>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</si>
  <si>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</si>
  <si>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</si>
  <si>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</si>
  <si>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</si>
  <si>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</si>
  <si>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</si>
  <si>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</si>
  <si>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</si>
  <si>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</si>
  <si>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</si>
  <si>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</si>
  <si>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</si>
  <si>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</si>
  <si>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</si>
  <si>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</si>
  <si>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</si>
  <si>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Н/2011-100 от 01.07.2011г.</t>
  </si>
  <si>
    <t>имущества жилого дома № 10  по ул. Ветеранов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</si>
  <si>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</si>
  <si>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</si>
  <si>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</si>
  <si>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</si>
  <si>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 xml:space="preserve">Поступило от ООО "Домашние сети" за размещение интернет оборудования 2160,00 руб. </t>
  </si>
  <si>
    <t>Общая задолженность по дому  на 01.01.2013г.</t>
  </si>
  <si>
    <t>№ 10 по ул. Ветеранов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</si>
  <si>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</si>
  <si>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</si>
  <si>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36,48</t>
    </r>
    <r>
      <rPr>
        <sz val="10"/>
        <rFont val="Arial Cyr"/>
        <family val="0"/>
      </rPr>
      <t xml:space="preserve"> тыс.рублей, в том числе:</t>
    </r>
  </si>
  <si>
    <t>смена стекла, замка - 0,50 т.р.</t>
  </si>
  <si>
    <t>монтаж ХВС, ГВС для санитарных нужд - 2,15 т.р.</t>
  </si>
  <si>
    <t>замеры сопротивления изоляции - 14,97 т.р.</t>
  </si>
  <si>
    <t>восстановление покрытий ограждений, кровли - 17,22 т.р.</t>
  </si>
  <si>
    <t>ремонт ворот пухто - 1,64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</si>
</sst>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9" t="s">
        <v>1</v>
      </c>
      <c r="D5" s="49"/>
      <c r="E5" s="49"/>
      <c r="F5" s="49"/>
      <c r="G5" s="49"/>
      <c r="H5" s="49"/>
      <c r="I5" s="49"/>
    </row>
    <row r="6" spans="3:9" ht="12.75">
      <c r="C6" s="50" t="s">
        <v>2</v>
      </c>
      <c r="D6" s="50"/>
      <c r="E6" s="50"/>
      <c r="F6" s="50"/>
      <c r="G6" s="50"/>
      <c r="H6" s="50"/>
      <c r="I6" s="50"/>
    </row>
    <row r="7" spans="3:9" ht="12.75">
      <c r="C7" s="50" t="s">
        <v>41</v>
      </c>
      <c r="D7" s="50"/>
      <c r="E7" s="50"/>
      <c r="F7" s="50"/>
      <c r="G7" s="50"/>
      <c r="H7" s="50"/>
      <c r="I7" s="50"/>
    </row>
    <row r="8" spans="3:9" ht="6" customHeight="1" thickBot="1">
      <c r="C8" s="51"/>
      <c r="D8" s="51"/>
      <c r="E8" s="51"/>
      <c r="F8" s="51"/>
      <c r="G8" s="51"/>
      <c r="H8" s="51"/>
      <c r="I8" s="51"/>
    </row>
    <row r="9" spans="3:9" ht="38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52" t="s">
        <v>6</v>
      </c>
      <c r="D10" s="42"/>
      <c r="E10" s="42"/>
      <c r="F10" s="42"/>
      <c r="G10" s="42"/>
      <c r="H10" s="42"/>
      <c r="I10" s="53"/>
    </row>
    <row r="11" spans="3:9" ht="13.5" customHeight="1" thickBot="1">
      <c r="C11" s="12" t="s">
        <v>7</v>
      </c>
      <c r="D11" s="13">
        <v>33071.78000000003</v>
      </c>
      <c r="E11" s="14">
        <f>423470.76+446997.44</f>
        <v>870468.2</v>
      </c>
      <c r="F11" s="14">
        <f>441618.27+369589.52</f>
        <v>811207.79</v>
      </c>
      <c r="G11" s="14">
        <v>577998.68</v>
      </c>
      <c r="H11" s="14">
        <f>+D11+E11-F11</f>
        <v>92332.18999999994</v>
      </c>
      <c r="I11" s="54" t="s">
        <v>37</v>
      </c>
    </row>
    <row r="12" spans="3:9" ht="13.5" customHeight="1" thickBot="1">
      <c r="C12" s="12" t="s">
        <v>8</v>
      </c>
      <c r="D12" s="13">
        <v>3967.310000000005</v>
      </c>
      <c r="E12" s="15">
        <f>38479.77-2913.22+68508.2-4163.79</f>
        <v>99910.96</v>
      </c>
      <c r="F12" s="15">
        <f>36192.69+52983.4</f>
        <v>89176.09</v>
      </c>
      <c r="G12" s="14">
        <v>111261.38</v>
      </c>
      <c r="H12" s="14">
        <f>+D12+E12-F12</f>
        <v>14702.180000000022</v>
      </c>
      <c r="I12" s="55"/>
    </row>
    <row r="13" spans="3:9" ht="13.5" customHeight="1" thickBot="1">
      <c r="C13" s="12" t="s">
        <v>9</v>
      </c>
      <c r="D13" s="13">
        <v>3660.850000000006</v>
      </c>
      <c r="E13" s="15">
        <f>61984.59-790.02+32686.14</f>
        <v>93880.70999999999</v>
      </c>
      <c r="F13" s="15">
        <f>51458.6+33932.22</f>
        <v>85390.82</v>
      </c>
      <c r="G13" s="14">
        <f>+E13</f>
        <v>93880.70999999999</v>
      </c>
      <c r="H13" s="14">
        <f>+D13+E13-F13</f>
        <v>12150.73999999999</v>
      </c>
      <c r="I13" s="55"/>
    </row>
    <row r="14" spans="3:9" ht="13.5" customHeight="1" thickBot="1">
      <c r="C14" s="12" t="s">
        <v>10</v>
      </c>
      <c r="D14" s="13">
        <v>1607.4699999999993</v>
      </c>
      <c r="E14" s="15">
        <f>20881.39-266.11+10519.91+9007.78-527.42+4955.44-55.44</f>
        <v>44515.55</v>
      </c>
      <c r="F14" s="15">
        <f>17318.32+11242.63+6966.16+4958.34</f>
        <v>40485.45</v>
      </c>
      <c r="G14" s="14">
        <f>+E14</f>
        <v>44515.55</v>
      </c>
      <c r="H14" s="14">
        <f>+D14+E14-F14</f>
        <v>5637.570000000007</v>
      </c>
      <c r="I14" s="56"/>
    </row>
    <row r="15" spans="3:9" ht="13.5" customHeight="1" thickBot="1">
      <c r="C15" s="12" t="s">
        <v>11</v>
      </c>
      <c r="D15" s="16">
        <f>SUM(D11:D14)</f>
        <v>42307.41000000004</v>
      </c>
      <c r="E15" s="16">
        <f>SUM(E11:E14)</f>
        <v>1108775.42</v>
      </c>
      <c r="F15" s="16">
        <f>SUM(F11:F14)</f>
        <v>1026260.1499999999</v>
      </c>
      <c r="G15" s="16">
        <f>SUM(G11:G14)</f>
        <v>827656.3200000001</v>
      </c>
      <c r="H15" s="16">
        <f>SUM(H11:H14)</f>
        <v>124822.67999999996</v>
      </c>
      <c r="I15" s="17"/>
    </row>
    <row r="16" spans="3:9" ht="13.5" customHeight="1" thickBot="1">
      <c r="C16" s="42" t="s">
        <v>12</v>
      </c>
      <c r="D16" s="42"/>
      <c r="E16" s="42"/>
      <c r="F16" s="42"/>
      <c r="G16" s="42"/>
      <c r="H16" s="42"/>
      <c r="I16" s="42"/>
    </row>
    <row r="17" spans="3:9" ht="38.25" customHeight="1" thickBot="1">
      <c r="C17" s="18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9" t="s">
        <v>13</v>
      </c>
    </row>
    <row r="18" spans="3:9" ht="13.5" customHeight="1" thickBot="1">
      <c r="C18" s="9" t="s">
        <v>14</v>
      </c>
      <c r="D18" s="20">
        <v>19745.620000000024</v>
      </c>
      <c r="E18" s="21">
        <v>507616.01</v>
      </c>
      <c r="F18" s="21">
        <v>471824.04</v>
      </c>
      <c r="G18" s="21">
        <f>+E18</f>
        <v>507616.01</v>
      </c>
      <c r="H18" s="21">
        <f aca="true" t="shared" si="0" ref="H18:H24">+D18+E18-F18</f>
        <v>55537.590000000026</v>
      </c>
      <c r="I18" s="43" t="s">
        <v>40</v>
      </c>
    </row>
    <row r="19" spans="3:10" ht="14.25" customHeight="1" thickBot="1">
      <c r="C19" s="12" t="s">
        <v>15</v>
      </c>
      <c r="D19" s="13">
        <v>3297.270000000004</v>
      </c>
      <c r="E19" s="14">
        <v>93301.19</v>
      </c>
      <c r="F19" s="14">
        <v>85541.47</v>
      </c>
      <c r="G19" s="21">
        <v>36479.36</v>
      </c>
      <c r="H19" s="21">
        <f t="shared" si="0"/>
        <v>11056.990000000005</v>
      </c>
      <c r="I19" s="44"/>
      <c r="J19" s="22"/>
    </row>
    <row r="20" spans="3:9" ht="13.5" customHeight="1" hidden="1">
      <c r="C20" s="18" t="s">
        <v>16</v>
      </c>
      <c r="D20" s="23">
        <v>0</v>
      </c>
      <c r="E20" s="14"/>
      <c r="F20" s="14"/>
      <c r="G20" s="21">
        <f aca="true" t="shared" si="1" ref="G20:G25">+E20</f>
        <v>0</v>
      </c>
      <c r="H20" s="21">
        <f t="shared" si="0"/>
        <v>0</v>
      </c>
      <c r="I20" s="24"/>
    </row>
    <row r="21" spans="3:9" ht="12.75" customHeight="1" hidden="1">
      <c r="C21" s="12" t="s">
        <v>17</v>
      </c>
      <c r="D21" s="13">
        <v>0</v>
      </c>
      <c r="E21" s="14"/>
      <c r="F21" s="14"/>
      <c r="G21" s="21">
        <f t="shared" si="1"/>
        <v>0</v>
      </c>
      <c r="H21" s="21">
        <f t="shared" si="0"/>
        <v>0</v>
      </c>
      <c r="I21" s="24" t="s">
        <v>18</v>
      </c>
    </row>
    <row r="22" spans="3:9" ht="13.5" customHeight="1" thickBot="1">
      <c r="C22" s="12" t="s">
        <v>19</v>
      </c>
      <c r="D22" s="13">
        <v>4286.459999999999</v>
      </c>
      <c r="E22" s="14">
        <v>111880.49</v>
      </c>
      <c r="F22" s="14">
        <v>103758.56</v>
      </c>
      <c r="G22" s="21">
        <v>100220.02</v>
      </c>
      <c r="H22" s="21">
        <f t="shared" si="0"/>
        <v>12408.390000000014</v>
      </c>
      <c r="I22" s="24" t="s">
        <v>20</v>
      </c>
    </row>
    <row r="23" spans="3:9" ht="13.5" customHeight="1" thickBot="1">
      <c r="C23" s="12" t="s">
        <v>21</v>
      </c>
      <c r="D23" s="13">
        <v>139.51999999999998</v>
      </c>
      <c r="E23" s="15">
        <v>3549.7</v>
      </c>
      <c r="F23" s="15">
        <v>3304.53</v>
      </c>
      <c r="G23" s="21">
        <f t="shared" si="1"/>
        <v>3549.7</v>
      </c>
      <c r="H23" s="21">
        <f t="shared" si="0"/>
        <v>384.6899999999996</v>
      </c>
      <c r="I23" s="33" t="s">
        <v>22</v>
      </c>
    </row>
    <row r="24" spans="3:9" ht="13.5" customHeight="1" thickBot="1">
      <c r="C24" s="18" t="s">
        <v>23</v>
      </c>
      <c r="D24" s="13">
        <v>2187.779999999999</v>
      </c>
      <c r="E24" s="15">
        <v>55015.14</v>
      </c>
      <c r="F24" s="15">
        <v>50740.57</v>
      </c>
      <c r="G24" s="21">
        <f t="shared" si="1"/>
        <v>55015.14</v>
      </c>
      <c r="H24" s="21">
        <f t="shared" si="0"/>
        <v>6462.3499999999985</v>
      </c>
      <c r="I24" s="24"/>
    </row>
    <row r="25" spans="3:9" ht="13.5" customHeight="1" hidden="1">
      <c r="C25" s="12" t="s">
        <v>24</v>
      </c>
      <c r="D25" s="25"/>
      <c r="E25" s="15"/>
      <c r="F25" s="15"/>
      <c r="G25" s="21">
        <f t="shared" si="1"/>
        <v>0</v>
      </c>
      <c r="H25" s="15"/>
      <c r="I25" s="33" t="s">
        <v>38</v>
      </c>
    </row>
    <row r="26" spans="3:12" s="26" customFormat="1" ht="13.5" customHeight="1" thickBot="1">
      <c r="C26" s="12" t="s">
        <v>11</v>
      </c>
      <c r="D26" s="16">
        <f>SUM(D18:D25)</f>
        <v>29656.650000000027</v>
      </c>
      <c r="E26" s="16">
        <f>SUM(E18:E25)</f>
        <v>771362.5299999999</v>
      </c>
      <c r="F26" s="16">
        <f>SUM(F18:F25)</f>
        <v>715169.17</v>
      </c>
      <c r="G26" s="16">
        <f>SUM(G18:G25)</f>
        <v>702880.23</v>
      </c>
      <c r="H26" s="16">
        <f>SUM(H18:H25)</f>
        <v>85850.01000000004</v>
      </c>
      <c r="I26" s="25"/>
      <c r="L26" s="27"/>
    </row>
    <row r="27" spans="3:9" ht="13.5" customHeight="1" thickBot="1">
      <c r="C27" s="45" t="s">
        <v>25</v>
      </c>
      <c r="D27" s="45"/>
      <c r="E27" s="45"/>
      <c r="F27" s="45"/>
      <c r="G27" s="45"/>
      <c r="H27" s="45"/>
      <c r="I27" s="45"/>
    </row>
    <row r="28" spans="3:9" ht="27" customHeight="1" thickBot="1">
      <c r="C28" s="29" t="s">
        <v>26</v>
      </c>
      <c r="D28" s="46" t="s">
        <v>46</v>
      </c>
      <c r="E28" s="47"/>
      <c r="F28" s="47"/>
      <c r="G28" s="47"/>
      <c r="H28" s="48"/>
      <c r="I28" s="28" t="s">
        <v>27</v>
      </c>
    </row>
    <row r="29" spans="3:8" ht="26.25" customHeight="1">
      <c r="C29" s="30" t="s">
        <v>47</v>
      </c>
      <c r="D29" s="30"/>
      <c r="E29" s="30"/>
      <c r="F29" s="30"/>
      <c r="G29" s="30"/>
      <c r="H29" s="31">
        <f>+H15+H26</f>
        <v>210672.69</v>
      </c>
    </row>
    <row r="30" spans="3:9" s="38" customFormat="1" ht="12.75">
      <c r="C30" s="32"/>
      <c r="D30" s="32"/>
      <c r="E30" s="32"/>
      <c r="F30" s="32"/>
      <c r="G30" s="32"/>
      <c r="H30" s="32"/>
      <c r="I30" s="32"/>
    </row>
    <row r="31" ht="12.75" customHeight="1">
      <c r="C31" s="39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40"/>
      <c r="D33" s="41"/>
      <c r="E33" s="41"/>
      <c r="F33" s="41"/>
    </row>
  </sheetData>
  <sheetProtection/>
  <mergeCells count="10"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29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48</v>
      </c>
      <c r="B3" s="57"/>
      <c r="C3" s="57"/>
      <c r="D3" s="57"/>
      <c r="E3" s="57"/>
      <c r="F3" s="57"/>
      <c r="G3" s="57"/>
      <c r="H3" s="57"/>
      <c r="I3" s="57"/>
    </row>
    <row r="4" spans="1:9" ht="51">
      <c r="A4" s="34" t="s">
        <v>30</v>
      </c>
      <c r="B4" s="34" t="s">
        <v>49</v>
      </c>
      <c r="C4" s="35" t="s">
        <v>39</v>
      </c>
      <c r="D4" s="35" t="s">
        <v>31</v>
      </c>
      <c r="E4" s="35" t="s">
        <v>32</v>
      </c>
      <c r="F4" s="35" t="s">
        <v>33</v>
      </c>
      <c r="G4" s="35" t="s">
        <v>34</v>
      </c>
      <c r="H4" s="34" t="s">
        <v>50</v>
      </c>
      <c r="I4" s="34" t="s">
        <v>35</v>
      </c>
    </row>
    <row r="5" spans="1:9" ht="15">
      <c r="A5" s="36" t="s">
        <v>36</v>
      </c>
      <c r="B5" s="37">
        <v>34.87751</v>
      </c>
      <c r="C5" s="37">
        <v>0</v>
      </c>
      <c r="D5" s="37">
        <v>93.30119</v>
      </c>
      <c r="E5" s="37">
        <v>85.54147</v>
      </c>
      <c r="F5" s="37">
        <v>2.16</v>
      </c>
      <c r="G5" s="37">
        <v>36.47936</v>
      </c>
      <c r="H5" s="37">
        <v>11.05699</v>
      </c>
      <c r="I5" s="37">
        <f>B5+D5+F5-G5</f>
        <v>93.85933999999999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2011-03-25T07:23:24Z</dcterms:created>
  <dcterms:modified xsi:type="dcterms:W3CDTF">2013-04-16T12:47:53Z</dcterms:modified>
  <cp:category/>
  <cp:version/>
  <cp:contentType/>
  <cp:contentStatus/>
</cp:coreProperties>
</file>