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<sst xmlns="http://schemas.openxmlformats.org/spreadsheetml/2006/main" count="94" uniqueCount="84">
  <si>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</si>
  <si>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</si>
  <si>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</si>
  <si>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 по ул. Березовая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</si>
  <si>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</si>
  <si>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</si>
  <si>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</si>
  <si>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</si>
  <si>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</si>
  <si>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</si>
  <si>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</si>
  <si>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</si>
  <si>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</si>
  <si>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 xml:space="preserve"> ООО"ЦБИ", 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</si>
  <si>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</si>
  <si>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</si>
  <si>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</si>
  <si>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</si>
  <si>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</si>
  <si>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</si>
  <si>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</si>
  <si>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</si>
  <si>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Н/2008-30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</si>
  <si>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</si>
  <si>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</si>
  <si>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</si>
  <si>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</si>
  <si>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</si>
  <si>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</si>
  <si>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</si>
  <si>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</si>
  <si>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</si>
  <si>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</si>
  <si>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</si>
  <si>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</si>
  <si>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</si>
  <si>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</si>
  <si>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 10 по ул. Березовая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</si>
  <si>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</si>
  <si>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</si>
  <si>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</si>
  <si>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</si>
  <si>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</si>
  <si>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</si>
  <si>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</si>
  <si>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</si>
  <si>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</si>
  <si>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</si>
  <si>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13,56</t>
    </r>
    <r>
      <rPr>
        <sz val="10"/>
        <rFont val="Arial Cyr"/>
        <family val="0"/>
      </rPr>
      <t xml:space="preserve"> тыс.рублей, в том числе:</t>
    </r>
  </si>
  <si>
    <t>очистка кровли от снега и наледи - 4,60 т.р.</t>
  </si>
  <si>
    <t>смена ламп, выключателей - 0,14 т.р.</t>
  </si>
  <si>
    <t>аварийное обслуживание - 0,31 т.р.</t>
  </si>
  <si>
    <t>монтаж системы "модем" - 7,99 т.р.</t>
  </si>
  <si>
    <t>ремонт кровли - 0,49 т.р.</t>
  </si>
  <si>
    <t>ремонт фильтров - 0,03 т.р.</t>
  </si>
  <si>
    <t>Отчет о реализации программы капитального ремонта жилого фонда ООО "УЮТ-СЕРВИС" за период с 01 января 2013г. по 31 декабря 2013г.  по адресу мкр.Сертолово-2, ул. Березовая, д. 10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</si>
  <si>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</si>
  <si>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</si>
  <si>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</si>
  <si>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</si>
  <si>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</si>
  <si>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</si>
  <si>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</si>
  <si>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</si>
  <si>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</si>
  <si>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</si>
  <si>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</si>
  <si>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</si>
  <si>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</si>
  <si>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</si>
  <si>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</si>
  <si>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</si>
  <si>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ул.Березовая,д.10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</si>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</sst>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right" vertical="top" wrapText="1"/>
    </xf>
    <xf numFmtId="4" fontId="9" fillId="0" borderId="13" xfId="0" applyNumberFormat="1" applyFont="1" applyFill="1" applyBorder="1" applyAlignment="1">
      <alignment vertical="top" wrapText="1"/>
    </xf>
    <xf numFmtId="4" fontId="8" fillId="0" borderId="13" xfId="0" applyNumberFormat="1" applyFont="1" applyFill="1" applyBorder="1" applyAlignment="1">
      <alignment vertical="top" wrapText="1"/>
    </xf>
    <xf numFmtId="4" fontId="3" fillId="0" borderId="13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right" vertical="top" wrapText="1"/>
    </xf>
    <xf numFmtId="4" fontId="9" fillId="0" borderId="11" xfId="0" applyNumberFormat="1" applyFont="1" applyFill="1" applyBorder="1" applyAlignment="1">
      <alignment vertical="top" wrapText="1"/>
    </xf>
    <xf numFmtId="4" fontId="10" fillId="0" borderId="13" xfId="0" applyNumberFormat="1" applyFont="1" applyFill="1" applyBorder="1" applyAlignment="1">
      <alignment horizontal="right" vertical="top" wrapText="1"/>
    </xf>
    <xf numFmtId="0" fontId="12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5" fillId="0" borderId="0" xfId="52">
      <alignment/>
      <protection/>
    </xf>
    <xf numFmtId="0" fontId="35" fillId="0" borderId="14" xfId="52" applyBorder="1" applyAlignment="1">
      <alignment horizontal="center" vertical="center" wrapText="1"/>
      <protection/>
    </xf>
    <xf numFmtId="0" fontId="35" fillId="0" borderId="14" xfId="52" applyFont="1" applyBorder="1" applyAlignment="1">
      <alignment horizontal="center" vertical="center" wrapText="1"/>
      <protection/>
    </xf>
    <xf numFmtId="0" fontId="43" fillId="0" borderId="14" xfId="52" applyFont="1" applyBorder="1" applyAlignment="1">
      <alignment horizontal="center" vertical="center"/>
      <protection/>
    </xf>
    <xf numFmtId="2" fontId="43" fillId="0" borderId="14" xfId="52" applyNumberFormat="1" applyFont="1" applyBorder="1" applyAlignment="1">
      <alignment horizontal="center" vertical="center"/>
      <protection/>
    </xf>
    <xf numFmtId="0" fontId="35" fillId="0" borderId="0" xfId="52" applyFill="1">
      <alignment/>
      <protection/>
    </xf>
    <xf numFmtId="0" fontId="18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18" fillId="0" borderId="23" xfId="0" applyFont="1" applyBorder="1" applyAlignment="1">
      <alignment/>
    </xf>
    <xf numFmtId="0" fontId="0" fillId="0" borderId="18" xfId="0" applyBorder="1" applyAlignment="1">
      <alignment/>
    </xf>
    <xf numFmtId="2" fontId="18" fillId="0" borderId="19" xfId="0" applyNumberFormat="1" applyFont="1" applyBorder="1" applyAlignment="1">
      <alignment horizontal="center"/>
    </xf>
    <xf numFmtId="2" fontId="18" fillId="0" borderId="23" xfId="61" applyNumberFormat="1" applyFont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4" fontId="19" fillId="0" borderId="14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4" fontId="19" fillId="0" borderId="14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28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5" fillId="0" borderId="0" xfId="52" applyAlignment="1">
      <alignment horizontal="center"/>
      <protection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2"/>
  <sheetViews>
    <sheetView tabSelected="1" zoomScalePageLayoutView="0" workbookViewId="0" topLeftCell="C5">
      <selection activeCell="C30" sqref="A29:IV30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26" customWidth="1"/>
    <col min="4" max="4" width="14.50390625" style="26" customWidth="1"/>
    <col min="5" max="5" width="11.875" style="26" customWidth="1"/>
    <col min="6" max="6" width="13.375" style="26" customWidth="1"/>
    <col min="7" max="7" width="11.875" style="26" customWidth="1"/>
    <col min="8" max="8" width="14.50390625" style="26" customWidth="1"/>
    <col min="9" max="9" width="33.50390625" style="26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2.75" customHeight="1" hidden="1">
      <c r="C3" s="3"/>
      <c r="D3" s="3"/>
      <c r="E3" s="4"/>
      <c r="F3" s="4"/>
      <c r="G3" s="4"/>
      <c r="H3" s="4"/>
      <c r="I3" s="4"/>
    </row>
    <row r="4" spans="3:9" ht="12.75" customHeight="1" hidden="1">
      <c r="C4" s="3"/>
      <c r="D4" s="3"/>
      <c r="E4" s="4"/>
      <c r="F4" s="4"/>
      <c r="G4" s="4"/>
      <c r="H4" s="4"/>
      <c r="I4" s="4"/>
    </row>
    <row r="5" spans="3:9" ht="13.5">
      <c r="C5" s="90" t="s">
        <v>1</v>
      </c>
      <c r="D5" s="90"/>
      <c r="E5" s="90"/>
      <c r="F5" s="90"/>
      <c r="G5" s="90"/>
      <c r="H5" s="90"/>
      <c r="I5" s="90"/>
    </row>
    <row r="6" spans="3:9" ht="12.75">
      <c r="C6" s="91" t="s">
        <v>2</v>
      </c>
      <c r="D6" s="91"/>
      <c r="E6" s="91"/>
      <c r="F6" s="91"/>
      <c r="G6" s="91"/>
      <c r="H6" s="91"/>
      <c r="I6" s="91"/>
    </row>
    <row r="7" spans="3:9" ht="12.75">
      <c r="C7" s="91" t="s">
        <v>3</v>
      </c>
      <c r="D7" s="91"/>
      <c r="E7" s="91"/>
      <c r="F7" s="91"/>
      <c r="G7" s="91"/>
      <c r="H7" s="91"/>
      <c r="I7" s="91"/>
    </row>
    <row r="8" spans="3:9" ht="6" customHeight="1" thickBot="1">
      <c r="C8" s="92"/>
      <c r="D8" s="92"/>
      <c r="E8" s="92"/>
      <c r="F8" s="92"/>
      <c r="G8" s="92"/>
      <c r="H8" s="92"/>
      <c r="I8" s="92"/>
    </row>
    <row r="9" spans="3:9" ht="50.25" customHeight="1" thickBot="1">
      <c r="C9" s="5" t="s">
        <v>4</v>
      </c>
      <c r="D9" s="6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6" t="s">
        <v>10</v>
      </c>
    </row>
    <row r="10" spans="3:9" ht="13.5" customHeight="1" thickBot="1">
      <c r="C10" s="93" t="s">
        <v>11</v>
      </c>
      <c r="D10" s="87"/>
      <c r="E10" s="87"/>
      <c r="F10" s="87"/>
      <c r="G10" s="87"/>
      <c r="H10" s="87"/>
      <c r="I10" s="94"/>
    </row>
    <row r="11" spans="3:9" ht="13.5" customHeight="1" thickBot="1">
      <c r="C11" s="8" t="s">
        <v>12</v>
      </c>
      <c r="D11" s="9">
        <v>5597.620000000024</v>
      </c>
      <c r="E11" s="10">
        <v>198608.96</v>
      </c>
      <c r="F11" s="10">
        <v>201284.12</v>
      </c>
      <c r="G11" s="10">
        <v>147086.51633565835</v>
      </c>
      <c r="H11" s="10">
        <f>+D11+E11-F11</f>
        <v>2922.460000000021</v>
      </c>
      <c r="I11" s="95" t="s">
        <v>13</v>
      </c>
    </row>
    <row r="12" spans="3:9" ht="13.5" customHeight="1" hidden="1">
      <c r="C12" s="8" t="s">
        <v>14</v>
      </c>
      <c r="D12" s="9">
        <v>0</v>
      </c>
      <c r="E12" s="11"/>
      <c r="F12" s="11"/>
      <c r="G12" s="10">
        <f>+E12</f>
        <v>0</v>
      </c>
      <c r="H12" s="10">
        <f>+D12+E12-F12</f>
        <v>0</v>
      </c>
      <c r="I12" s="96"/>
    </row>
    <row r="13" spans="3:9" ht="13.5" customHeight="1" thickBot="1">
      <c r="C13" s="8" t="s">
        <v>15</v>
      </c>
      <c r="D13" s="9">
        <v>1949.6599999999962</v>
      </c>
      <c r="E13" s="11">
        <v>53156.22</v>
      </c>
      <c r="F13" s="11">
        <v>54695.66</v>
      </c>
      <c r="G13" s="10">
        <f>+E13</f>
        <v>53156.22</v>
      </c>
      <c r="H13" s="10">
        <f>+D13+E13-F13</f>
        <v>410.2199999999939</v>
      </c>
      <c r="I13" s="96"/>
    </row>
    <row r="14" spans="3:9" ht="13.5" customHeight="1" thickBot="1">
      <c r="C14" s="8" t="s">
        <v>16</v>
      </c>
      <c r="D14" s="9">
        <v>-1993.42</v>
      </c>
      <c r="E14" s="11">
        <v>0</v>
      </c>
      <c r="F14" s="11">
        <v>0</v>
      </c>
      <c r="G14" s="10">
        <f>+E14</f>
        <v>0</v>
      </c>
      <c r="H14" s="10">
        <f>+D14+E14-F14</f>
        <v>-1993.42</v>
      </c>
      <c r="I14" s="96"/>
    </row>
    <row r="15" spans="3:9" ht="13.5" customHeight="1" thickBot="1">
      <c r="C15" s="8" t="s">
        <v>17</v>
      </c>
      <c r="D15" s="9">
        <v>0</v>
      </c>
      <c r="E15" s="11">
        <v>423.56</v>
      </c>
      <c r="F15" s="11">
        <v>400.89</v>
      </c>
      <c r="G15" s="10">
        <f>+E15</f>
        <v>423.56</v>
      </c>
      <c r="H15" s="10">
        <f>+D15+E15-F15</f>
        <v>22.670000000000016</v>
      </c>
      <c r="I15" s="97"/>
    </row>
    <row r="16" spans="3:9" ht="13.5" customHeight="1" thickBot="1">
      <c r="C16" s="8" t="s">
        <v>18</v>
      </c>
      <c r="D16" s="12">
        <f>SUM(D11:D15)</f>
        <v>5553.860000000021</v>
      </c>
      <c r="E16" s="12">
        <f>SUM(E11:E15)</f>
        <v>252188.74</v>
      </c>
      <c r="F16" s="12">
        <f>SUM(F11:F15)</f>
        <v>256380.67</v>
      </c>
      <c r="G16" s="12">
        <f>SUM(G11:G15)</f>
        <v>200666.29633565835</v>
      </c>
      <c r="H16" s="12">
        <f>SUM(H11:H15)</f>
        <v>1361.9300000000148</v>
      </c>
      <c r="I16" s="13"/>
    </row>
    <row r="17" spans="3:9" ht="13.5" customHeight="1" thickBot="1">
      <c r="C17" s="87" t="s">
        <v>19</v>
      </c>
      <c r="D17" s="87"/>
      <c r="E17" s="87"/>
      <c r="F17" s="87"/>
      <c r="G17" s="87"/>
      <c r="H17" s="87"/>
      <c r="I17" s="87"/>
    </row>
    <row r="18" spans="3:9" ht="38.25" customHeight="1" thickBot="1">
      <c r="C18" s="14" t="s">
        <v>4</v>
      </c>
      <c r="D18" s="6" t="s">
        <v>5</v>
      </c>
      <c r="E18" s="7" t="s">
        <v>6</v>
      </c>
      <c r="F18" s="7" t="s">
        <v>7</v>
      </c>
      <c r="G18" s="7" t="s">
        <v>8</v>
      </c>
      <c r="H18" s="7" t="s">
        <v>9</v>
      </c>
      <c r="I18" s="15" t="s">
        <v>20</v>
      </c>
    </row>
    <row r="19" spans="3:9" ht="13.5" customHeight="1" thickBot="1">
      <c r="C19" s="5" t="s">
        <v>21</v>
      </c>
      <c r="D19" s="16">
        <v>2548.8300000000017</v>
      </c>
      <c r="E19" s="17">
        <v>90714.96</v>
      </c>
      <c r="F19" s="17">
        <v>92039.99</v>
      </c>
      <c r="G19" s="17">
        <f>+E19</f>
        <v>90714.96</v>
      </c>
      <c r="H19" s="17">
        <f>+D19+E19-F19</f>
        <v>1223.800000000003</v>
      </c>
      <c r="I19" s="88" t="s">
        <v>22</v>
      </c>
    </row>
    <row r="20" spans="3:9" ht="14.25" customHeight="1" thickBot="1">
      <c r="C20" s="8" t="s">
        <v>23</v>
      </c>
      <c r="D20" s="9">
        <v>914.46000000001</v>
      </c>
      <c r="E20" s="10">
        <v>32546.16</v>
      </c>
      <c r="F20" s="10">
        <v>33021.55</v>
      </c>
      <c r="G20" s="17">
        <v>13558.448167868797</v>
      </c>
      <c r="H20" s="17">
        <f aca="true" t="shared" si="0" ref="H20:H26">+D20+E20-F20</f>
        <v>439.070000000007</v>
      </c>
      <c r="I20" s="89"/>
    </row>
    <row r="21" spans="3:9" ht="13.5" customHeight="1" thickBot="1">
      <c r="C21" s="14" t="s">
        <v>24</v>
      </c>
      <c r="D21" s="18">
        <v>583.5099999999984</v>
      </c>
      <c r="E21" s="10">
        <v>14138.4</v>
      </c>
      <c r="F21" s="10">
        <v>14525.87</v>
      </c>
      <c r="G21" s="17">
        <v>0</v>
      </c>
      <c r="H21" s="17">
        <f t="shared" si="0"/>
        <v>196.03999999999724</v>
      </c>
      <c r="I21" s="19"/>
    </row>
    <row r="22" spans="3:9" ht="12.75" customHeight="1" hidden="1">
      <c r="C22" s="8" t="s">
        <v>25</v>
      </c>
      <c r="D22" s="9">
        <v>0</v>
      </c>
      <c r="E22" s="10"/>
      <c r="F22" s="10"/>
      <c r="G22" s="17">
        <f>+E22</f>
        <v>0</v>
      </c>
      <c r="H22" s="17">
        <f t="shared" si="0"/>
        <v>0</v>
      </c>
      <c r="I22" s="19" t="s">
        <v>26</v>
      </c>
    </row>
    <row r="23" spans="3:9" ht="13.5" customHeight="1" thickBot="1">
      <c r="C23" s="8" t="s">
        <v>27</v>
      </c>
      <c r="D23" s="9">
        <v>652.6600000000035</v>
      </c>
      <c r="E23" s="10">
        <v>23228.76</v>
      </c>
      <c r="F23" s="10">
        <v>23568.07</v>
      </c>
      <c r="G23" s="17">
        <v>33337.37879275438</v>
      </c>
      <c r="H23" s="17">
        <f t="shared" si="0"/>
        <v>313.3500000000022</v>
      </c>
      <c r="I23" s="20" t="s">
        <v>28</v>
      </c>
    </row>
    <row r="24" spans="3:9" ht="13.5" customHeight="1" hidden="1">
      <c r="C24" s="8" t="s">
        <v>29</v>
      </c>
      <c r="D24" s="9">
        <v>0</v>
      </c>
      <c r="E24" s="21"/>
      <c r="F24" s="21"/>
      <c r="G24" s="17">
        <f>+E24</f>
        <v>0</v>
      </c>
      <c r="H24" s="17">
        <f t="shared" si="0"/>
        <v>0</v>
      </c>
      <c r="I24" s="20" t="s">
        <v>30</v>
      </c>
    </row>
    <row r="25" spans="3:9" ht="13.5" customHeight="1" thickBot="1">
      <c r="C25" s="14" t="s">
        <v>31</v>
      </c>
      <c r="D25" s="9">
        <v>371.4399999999987</v>
      </c>
      <c r="E25" s="21">
        <v>12524.4</v>
      </c>
      <c r="F25" s="21">
        <v>12728.07</v>
      </c>
      <c r="G25" s="17">
        <f>+E25</f>
        <v>12524.4</v>
      </c>
      <c r="H25" s="17">
        <f t="shared" si="0"/>
        <v>167.76999999999862</v>
      </c>
      <c r="I25" s="20"/>
    </row>
    <row r="26" spans="3:9" ht="13.5" customHeight="1" thickBot="1">
      <c r="C26" s="8" t="s">
        <v>32</v>
      </c>
      <c r="D26" s="9">
        <v>134.51999999999953</v>
      </c>
      <c r="E26" s="11">
        <v>4788</v>
      </c>
      <c r="F26" s="11">
        <v>4857.93</v>
      </c>
      <c r="G26" s="17">
        <f>+E26</f>
        <v>4788</v>
      </c>
      <c r="H26" s="17">
        <f t="shared" si="0"/>
        <v>64.58999999999924</v>
      </c>
      <c r="I26" s="20" t="s">
        <v>33</v>
      </c>
    </row>
    <row r="27" spans="3:9" s="23" customFormat="1" ht="13.5" customHeight="1" thickBot="1">
      <c r="C27" s="8" t="s">
        <v>18</v>
      </c>
      <c r="D27" s="12">
        <f>SUM(D19:D26)</f>
        <v>5205.420000000012</v>
      </c>
      <c r="E27" s="12">
        <f>SUM(E19:E26)</f>
        <v>177940.68000000002</v>
      </c>
      <c r="F27" s="12">
        <f>SUM(F19:F26)</f>
        <v>180741.48</v>
      </c>
      <c r="G27" s="12">
        <f>SUM(G19:G26)</f>
        <v>154923.1869606232</v>
      </c>
      <c r="H27" s="12">
        <f>SUM(H19:H26)</f>
        <v>2404.620000000007</v>
      </c>
      <c r="I27" s="22"/>
    </row>
    <row r="28" spans="3:8" ht="17.25" customHeight="1">
      <c r="C28" s="24" t="s">
        <v>34</v>
      </c>
      <c r="D28" s="24"/>
      <c r="E28" s="24"/>
      <c r="F28" s="24"/>
      <c r="G28" s="24"/>
      <c r="H28" s="25">
        <f>+H16+H27</f>
        <v>3766.550000000022</v>
      </c>
    </row>
    <row r="29" ht="12.75" hidden="1"/>
    <row r="30" spans="4:6" ht="12.75">
      <c r="D30" s="27"/>
      <c r="E30" s="27"/>
      <c r="F30" s="27"/>
    </row>
    <row r="31" spans="3:9" ht="12.75">
      <c r="C31" s="1"/>
      <c r="D31" s="1"/>
      <c r="E31" s="1" t="s">
        <v>0</v>
      </c>
      <c r="F31" s="1"/>
      <c r="G31" s="1"/>
      <c r="H31" s="1"/>
      <c r="I31" s="1"/>
    </row>
    <row r="32" spans="3:8" ht="409.5">
      <c r="C32" s="2"/>
      <c r="D32" s="2"/>
      <c r="E32" s="2"/>
      <c r="F32" s="2"/>
      <c r="G32" s="2"/>
      <c r="H32" s="2"/>
    </row>
  </sheetData>
  <sheetProtection/>
  <mergeCells count="8">
    <mergeCell ref="C17:I17"/>
    <mergeCell ref="I19:I20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20" zoomScalePageLayoutView="0" workbookViewId="0" topLeftCell="A1">
      <selection activeCell="A13" sqref="A1:IV13"/>
    </sheetView>
  </sheetViews>
  <sheetFormatPr defaultColWidth="9.00390625" defaultRowHeight="12.75"/>
  <cols>
    <col min="1" max="1" width="4.50390625" style="28" customWidth="1"/>
    <col min="2" max="2" width="12.50390625" style="28" customWidth="1"/>
    <col min="3" max="3" width="13.375" style="28" hidden="1" customWidth="1"/>
    <col min="4" max="4" width="12.125" style="28" customWidth="1"/>
    <col min="5" max="5" width="13.50390625" style="28" customWidth="1"/>
    <col min="6" max="6" width="13.375" style="28" customWidth="1"/>
    <col min="7" max="7" width="14.375" style="28" customWidth="1"/>
    <col min="8" max="8" width="15.125" style="28" customWidth="1"/>
    <col min="9" max="9" width="13.50390625" style="28" customWidth="1"/>
    <col min="10" max="16384" width="8.875" style="28" customWidth="1"/>
  </cols>
  <sheetData>
    <row r="1" spans="1:9" ht="14.25">
      <c r="A1" s="98" t="s">
        <v>35</v>
      </c>
      <c r="B1" s="98"/>
      <c r="C1" s="98"/>
      <c r="D1" s="98"/>
      <c r="E1" s="98"/>
      <c r="F1" s="98"/>
      <c r="G1" s="98"/>
      <c r="H1" s="98"/>
      <c r="I1" s="98"/>
    </row>
    <row r="2" spans="1:9" ht="14.25">
      <c r="A2" s="98" t="s">
        <v>36</v>
      </c>
      <c r="B2" s="98"/>
      <c r="C2" s="98"/>
      <c r="D2" s="98"/>
      <c r="E2" s="98"/>
      <c r="F2" s="98"/>
      <c r="G2" s="98"/>
      <c r="H2" s="98"/>
      <c r="I2" s="98"/>
    </row>
    <row r="3" spans="1:9" ht="14.25">
      <c r="A3" s="98" t="s">
        <v>37</v>
      </c>
      <c r="B3" s="98"/>
      <c r="C3" s="98"/>
      <c r="D3" s="98"/>
      <c r="E3" s="98"/>
      <c r="F3" s="98"/>
      <c r="G3" s="98"/>
      <c r="H3" s="98"/>
      <c r="I3" s="98"/>
    </row>
    <row r="4" spans="1:9" ht="57">
      <c r="A4" s="29" t="s">
        <v>38</v>
      </c>
      <c r="B4" s="29" t="s">
        <v>39</v>
      </c>
      <c r="C4" s="29" t="s">
        <v>40</v>
      </c>
      <c r="D4" s="29" t="s">
        <v>41</v>
      </c>
      <c r="E4" s="29" t="s">
        <v>42</v>
      </c>
      <c r="F4" s="30" t="s">
        <v>43</v>
      </c>
      <c r="G4" s="30" t="s">
        <v>44</v>
      </c>
      <c r="H4" s="29" t="s">
        <v>45</v>
      </c>
      <c r="I4" s="29" t="s">
        <v>46</v>
      </c>
    </row>
    <row r="5" spans="1:9" ht="14.25">
      <c r="A5" s="31" t="s">
        <v>47</v>
      </c>
      <c r="B5" s="32">
        <v>-22.371810000000007</v>
      </c>
      <c r="C5" s="32"/>
      <c r="D5" s="32">
        <v>32.54616</v>
      </c>
      <c r="E5" s="32">
        <v>33.02155</v>
      </c>
      <c r="F5" s="32">
        <v>0</v>
      </c>
      <c r="G5" s="32">
        <v>13.55845</v>
      </c>
      <c r="H5" s="32">
        <v>0.43907</v>
      </c>
      <c r="I5" s="32">
        <f>B5+D5+F5-G5</f>
        <v>-3.384100000000007</v>
      </c>
    </row>
    <row r="7" ht="14.25">
      <c r="A7" s="28" t="s">
        <v>48</v>
      </c>
    </row>
    <row r="8" ht="14.25">
      <c r="A8" s="28" t="s">
        <v>49</v>
      </c>
    </row>
    <row r="9" ht="14.25">
      <c r="A9" s="28" t="s">
        <v>50</v>
      </c>
    </row>
    <row r="10" s="33" customFormat="1" ht="14.25">
      <c r="A10" s="33" t="s">
        <v>51</v>
      </c>
    </row>
    <row r="11" ht="14.25">
      <c r="A11" s="28" t="s">
        <v>52</v>
      </c>
    </row>
    <row r="12" ht="14.25">
      <c r="A12" s="28" t="s">
        <v>53</v>
      </c>
    </row>
    <row r="13" ht="14.25">
      <c r="A13" s="28" t="s">
        <v>54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30" sqref="A27:IV30"/>
    </sheetView>
  </sheetViews>
  <sheetFormatPr defaultColWidth="9.00390625" defaultRowHeight="12.75"/>
  <cols>
    <col min="1" max="1" width="5.50390625" style="0" customWidth="1"/>
    <col min="2" max="2" width="24.625" style="0" customWidth="1"/>
    <col min="3" max="3" width="34.375" style="0" customWidth="1"/>
    <col min="4" max="4" width="19.375" style="0" customWidth="1"/>
    <col min="5" max="5" width="23.875" style="0" customWidth="1"/>
    <col min="6" max="6" width="19.625" style="0" customWidth="1"/>
    <col min="7" max="7" width="11.375" style="0" customWidth="1"/>
    <col min="8" max="8" width="20.50390625" style="0" hidden="1" customWidth="1"/>
  </cols>
  <sheetData>
    <row r="1" spans="1:8" ht="30.75" customHeight="1">
      <c r="A1" s="99" t="s">
        <v>55</v>
      </c>
      <c r="B1" s="100"/>
      <c r="C1" s="100"/>
      <c r="D1" s="100"/>
      <c r="E1" s="100"/>
      <c r="F1" s="100"/>
      <c r="G1" s="100"/>
      <c r="H1" s="34"/>
    </row>
    <row r="2" spans="1:7" ht="29.25" customHeight="1" thickBot="1">
      <c r="A2" s="101"/>
      <c r="B2" s="101"/>
      <c r="C2" s="101"/>
      <c r="D2" s="101"/>
      <c r="E2" s="101"/>
      <c r="F2" s="101"/>
      <c r="G2" s="101"/>
    </row>
    <row r="3" spans="1:8" ht="13.5" hidden="1" thickBot="1">
      <c r="A3" s="35"/>
      <c r="B3" s="36"/>
      <c r="C3" s="37"/>
      <c r="D3" s="36"/>
      <c r="E3" s="36"/>
      <c r="F3" s="102" t="s">
        <v>56</v>
      </c>
      <c r="G3" s="103"/>
      <c r="H3" s="36"/>
    </row>
    <row r="4" spans="1:8" ht="12.75" hidden="1">
      <c r="A4" s="38" t="s">
        <v>57</v>
      </c>
      <c r="B4" s="39" t="s">
        <v>58</v>
      </c>
      <c r="C4" s="38" t="s">
        <v>59</v>
      </c>
      <c r="D4" s="39" t="s">
        <v>60</v>
      </c>
      <c r="E4" s="40" t="s">
        <v>61</v>
      </c>
      <c r="F4" s="40"/>
      <c r="G4" s="40"/>
      <c r="H4" s="40" t="s">
        <v>62</v>
      </c>
    </row>
    <row r="5" spans="1:8" ht="12.75" hidden="1">
      <c r="A5" s="38" t="s">
        <v>63</v>
      </c>
      <c r="B5" s="39"/>
      <c r="C5" s="41"/>
      <c r="D5" s="39" t="s">
        <v>64</v>
      </c>
      <c r="E5" s="39" t="s">
        <v>65</v>
      </c>
      <c r="F5" s="39" t="s">
        <v>66</v>
      </c>
      <c r="G5" s="39" t="s">
        <v>67</v>
      </c>
      <c r="H5" s="39"/>
    </row>
    <row r="6" spans="1:8" ht="12.75" hidden="1">
      <c r="A6" s="38"/>
      <c r="B6" s="39"/>
      <c r="C6" s="41"/>
      <c r="D6" s="39" t="s">
        <v>68</v>
      </c>
      <c r="E6" s="39"/>
      <c r="F6" s="39" t="s">
        <v>69</v>
      </c>
      <c r="G6" s="39" t="s">
        <v>70</v>
      </c>
      <c r="H6" s="42"/>
    </row>
    <row r="7" spans="1:8" ht="12.75" hidden="1">
      <c r="A7" s="43"/>
      <c r="B7" s="42"/>
      <c r="C7" s="44"/>
      <c r="D7" s="42"/>
      <c r="E7" s="42"/>
      <c r="F7" s="42"/>
      <c r="G7" s="39" t="s">
        <v>71</v>
      </c>
      <c r="H7" s="42"/>
    </row>
    <row r="8" spans="1:8" ht="13.5" hidden="1" thickBot="1">
      <c r="A8" s="45"/>
      <c r="B8" s="46"/>
      <c r="C8" s="47"/>
      <c r="D8" s="46"/>
      <c r="E8" s="46"/>
      <c r="F8" s="46"/>
      <c r="G8" s="46"/>
      <c r="H8" s="46"/>
    </row>
    <row r="9" spans="1:8" ht="12.75" hidden="1">
      <c r="A9" s="36"/>
      <c r="B9" s="48"/>
      <c r="C9" s="37"/>
      <c r="D9" s="36"/>
      <c r="E9" s="36"/>
      <c r="F9" s="36"/>
      <c r="G9" s="48"/>
      <c r="H9" s="48"/>
    </row>
    <row r="10" spans="1:8" ht="12.75" hidden="1">
      <c r="A10" s="39">
        <v>1</v>
      </c>
      <c r="B10" s="49" t="s">
        <v>72</v>
      </c>
      <c r="C10" s="38"/>
      <c r="D10" s="39"/>
      <c r="E10" s="50"/>
      <c r="F10" s="50"/>
      <c r="G10" s="51">
        <f>+E10-F10</f>
        <v>0</v>
      </c>
      <c r="H10" s="52"/>
    </row>
    <row r="11" spans="1:8" ht="12.75" hidden="1">
      <c r="A11" s="39"/>
      <c r="B11" s="49"/>
      <c r="C11" s="38"/>
      <c r="D11" s="39"/>
      <c r="E11" s="50"/>
      <c r="F11" s="50"/>
      <c r="G11" s="51">
        <f>+E11-F11</f>
        <v>0</v>
      </c>
      <c r="H11" s="53"/>
    </row>
    <row r="12" spans="1:8" ht="12.75" hidden="1">
      <c r="A12" s="39"/>
      <c r="B12" s="49"/>
      <c r="C12" s="38"/>
      <c r="D12" s="39"/>
      <c r="E12" s="54"/>
      <c r="F12" s="50"/>
      <c r="G12" s="51"/>
      <c r="H12" s="53"/>
    </row>
    <row r="13" spans="1:8" ht="12.75" hidden="1">
      <c r="A13" s="39"/>
      <c r="B13" s="49"/>
      <c r="C13" s="55" t="s">
        <v>73</v>
      </c>
      <c r="D13" s="56"/>
      <c r="E13" s="57">
        <f>SUM(E10:E12)</f>
        <v>0</v>
      </c>
      <c r="F13" s="57">
        <f>SUM(F10:F12)</f>
        <v>0</v>
      </c>
      <c r="G13" s="57">
        <f>SUM(G10:G12)</f>
        <v>0</v>
      </c>
      <c r="H13" s="53"/>
    </row>
    <row r="14" spans="1:8" ht="13.5" hidden="1" thickBot="1">
      <c r="A14" s="58"/>
      <c r="B14" s="59"/>
      <c r="C14" s="60"/>
      <c r="D14" s="61"/>
      <c r="E14" s="62"/>
      <c r="F14" s="62"/>
      <c r="G14" s="63"/>
      <c r="H14" s="52"/>
    </row>
    <row r="15" spans="1:8" ht="12.75" hidden="1">
      <c r="A15" s="36"/>
      <c r="B15" s="48"/>
      <c r="C15" s="64"/>
      <c r="D15" s="65"/>
      <c r="E15" s="66"/>
      <c r="F15" s="67"/>
      <c r="G15" s="67"/>
      <c r="H15" s="68"/>
    </row>
    <row r="16" spans="1:8" ht="12.75" hidden="1">
      <c r="A16" s="42"/>
      <c r="B16" s="69" t="s">
        <v>18</v>
      </c>
      <c r="C16" s="70"/>
      <c r="D16" s="41"/>
      <c r="E16" s="71">
        <f>E13</f>
        <v>0</v>
      </c>
      <c r="F16" s="72">
        <f>+F13</f>
        <v>0</v>
      </c>
      <c r="G16" s="73">
        <f>+E16-F16</f>
        <v>0</v>
      </c>
      <c r="H16" s="53"/>
    </row>
    <row r="17" spans="1:8" ht="13.5" hidden="1" thickBot="1">
      <c r="A17" s="46"/>
      <c r="B17" s="74"/>
      <c r="C17" s="75"/>
      <c r="D17" s="76"/>
      <c r="E17" s="61"/>
      <c r="F17" s="77"/>
      <c r="G17" s="77"/>
      <c r="H17" s="77"/>
    </row>
    <row r="20" spans="1:7" ht="51" customHeight="1">
      <c r="A20" s="78" t="s">
        <v>74</v>
      </c>
      <c r="B20" s="78" t="s">
        <v>75</v>
      </c>
      <c r="C20" s="78" t="s">
        <v>76</v>
      </c>
      <c r="D20" s="78" t="s">
        <v>77</v>
      </c>
      <c r="E20" s="79" t="s">
        <v>78</v>
      </c>
      <c r="F20" s="78" t="s">
        <v>79</v>
      </c>
      <c r="G20" s="80"/>
    </row>
    <row r="21" spans="1:7" ht="15">
      <c r="A21" s="81">
        <v>1</v>
      </c>
      <c r="B21" s="82">
        <v>583.5100000000002</v>
      </c>
      <c r="C21" s="82">
        <v>14138.4</v>
      </c>
      <c r="D21" s="82">
        <v>14525.87</v>
      </c>
      <c r="E21" s="82">
        <v>13684.320000000002</v>
      </c>
      <c r="F21" s="82">
        <f>B21+C21-D21</f>
        <v>196.03999999999905</v>
      </c>
      <c r="G21" s="83"/>
    </row>
    <row r="24" spans="1:5" ht="66" customHeight="1">
      <c r="A24" s="78" t="s">
        <v>74</v>
      </c>
      <c r="B24" s="78" t="s">
        <v>80</v>
      </c>
      <c r="C24" s="78" t="s">
        <v>81</v>
      </c>
      <c r="D24" s="78" t="s">
        <v>82</v>
      </c>
      <c r="E24" s="78" t="s">
        <v>83</v>
      </c>
    </row>
    <row r="25" spans="1:5" ht="15">
      <c r="A25" s="84">
        <v>1</v>
      </c>
      <c r="B25" s="85">
        <v>18497.809999999998</v>
      </c>
      <c r="C25" s="85">
        <f>+D21+E21</f>
        <v>28210.190000000002</v>
      </c>
      <c r="D25" s="85">
        <v>0</v>
      </c>
      <c r="E25" s="85">
        <f>+B25+C25-D25</f>
        <v>46708</v>
      </c>
    </row>
    <row r="26" spans="1:5" ht="12.75">
      <c r="A26" s="44"/>
      <c r="B26" s="44"/>
      <c r="C26" s="86"/>
      <c r="D26" s="86"/>
      <c r="E26" s="41"/>
    </row>
  </sheetData>
  <sheetProtection/>
  <mergeCells count="2">
    <mergeCell ref="A1:G2"/>
    <mergeCell ref="F3:G3"/>
  </mergeCells>
  <printOptions horizontalCentered="1"/>
  <pageMargins left="0" right="0" top="3.5433070866141736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2014-06-26T10:39:01Z</dcterms:created>
  <dcterms:modified xsi:type="dcterms:W3CDTF">2014-07-04T07:08:59Z</dcterms:modified>
  <cp:category/>
  <cp:version/>
  <cp:contentType/>
  <cp:contentStatus/>
</cp:coreProperties>
</file>