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  <sheet name="кап" sheetId="3" r:id="rId3"/>
  </sheets>
  <definedNames>
    <definedName name="_xlnm.Print_Titles" localSheetId="2">'кап'!$3:$7</definedName>
  </definedNames>
  <calcPr fullCalcOnLoad="1"/>
</workbook>
</file>

<file path=xl/sharedStrings.xml><?xml version="1.0" encoding="utf-8"?>
<sst xmlns="http://schemas.openxmlformats.org/spreadsheetml/2006/main" count="93" uniqueCount="84">
  <si>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</si>
  <si>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</si>
  <si>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</si>
  <si>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7  по ул. Березовая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</si>
  <si>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</si>
  <si>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</si>
  <si>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</si>
  <si>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</si>
  <si>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</si>
  <si>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</si>
  <si>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</si>
  <si>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</si>
  <si>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</si>
  <si>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 xml:space="preserve"> ООО"ЦБИ", 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</si>
  <si>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</si>
  <si>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</si>
  <si>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</si>
  <si>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</si>
  <si>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</si>
  <si>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</si>
  <si>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</si>
  <si>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</si>
  <si>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Н/2008-59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</si>
  <si>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</si>
  <si>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</si>
  <si>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</si>
  <si>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</si>
  <si>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</si>
  <si>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</si>
  <si>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</si>
  <si>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</si>
  <si>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</si>
  <si>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</si>
  <si>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</si>
  <si>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01.01.2014г.</t>
  </si>
  <si>
    <t>ОТЧЕТ</t>
  </si>
  <si>
    <t>по выполнению плана текущего ремонта жилого дома</t>
  </si>
  <si>
    <t>№ 7 по ул. Березовая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</si>
  <si>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</si>
  <si>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</si>
  <si>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</si>
  <si>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</si>
  <si>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</si>
  <si>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</si>
  <si>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</si>
  <si>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</si>
  <si>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</si>
  <si>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</si>
  <si>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8,83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тыс.</t>
    </r>
    <r>
      <rPr>
        <sz val="10"/>
        <rFont val="Arial Cyr"/>
        <family val="0"/>
      </rPr>
      <t xml:space="preserve"> рублей, в том числе:</t>
    </r>
  </si>
  <si>
    <t>смена замков, выключателей, ламп - 0,49 т.р.</t>
  </si>
  <si>
    <t>аварийное обслуживание - 0,32 т.р.</t>
  </si>
  <si>
    <t>ремонт фильтров - 0,03 т.р.</t>
  </si>
  <si>
    <t>монтаж системы "модем" - 7,99 т.р.</t>
  </si>
  <si>
    <t>Отчет о реализации программы капитального ремонта жилого фонда ООО "УЮТ-СЕРВИС" за период с 01 января 2013г. по 31 декабря 2013г.  по адресу мкр.Сертолово-2, ул. Березовая, д. 7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</si>
  <si>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</si>
  <si>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</si>
  <si>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</si>
  <si>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</si>
  <si>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</si>
  <si>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</si>
  <si>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</si>
  <si>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</si>
  <si>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</si>
  <si>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</si>
  <si>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</si>
  <si>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</si>
  <si>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</si>
  <si>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</si>
  <si>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</si>
  <si>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</si>
  <si>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ул.Березовая,д.7</t>
  </si>
  <si>
    <t>монтаж кабеля обогрева водопровода</t>
  </si>
  <si>
    <t>78,3 м.п.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</si>
  <si>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</si>
  <si>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</si>
  <si>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</si>
  <si>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</si>
  <si>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</si>
  <si>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</si>
  <si>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</si>
  <si>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</si>
  <si>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</si>
  <si>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Израсходовано,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</si>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</sst>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/>
      <right/>
      <top style="medium"/>
      <bottom/>
    </border>
    <border>
      <left style="medium"/>
      <right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4" fontId="7" fillId="0" borderId="15" xfId="0" applyNumberFormat="1" applyFont="1" applyFill="1" applyBorder="1" applyAlignment="1">
      <alignment horizontal="right" vertical="top" wrapText="1"/>
    </xf>
    <xf numFmtId="4" fontId="8" fillId="0" borderId="15" xfId="0" applyNumberFormat="1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4" fontId="7" fillId="0" borderId="15" xfId="0" applyNumberFormat="1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4" fontId="9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4" fontId="11" fillId="0" borderId="12" xfId="0" applyNumberFormat="1" applyFont="1" applyFill="1" applyBorder="1" applyAlignment="1">
      <alignment vertical="top" wrapText="1"/>
    </xf>
    <xf numFmtId="0" fontId="13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" fontId="5" fillId="0" borderId="15" xfId="0" applyNumberFormat="1" applyFont="1" applyFill="1" applyBorder="1" applyAlignment="1">
      <alignment vertical="top" wrapText="1"/>
    </xf>
    <xf numFmtId="0" fontId="10" fillId="0" borderId="15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36" fillId="0" borderId="0" xfId="52">
      <alignment/>
      <protection/>
    </xf>
    <xf numFmtId="0" fontId="36" fillId="0" borderId="18" xfId="52" applyBorder="1" applyAlignment="1">
      <alignment horizontal="center" vertical="center" wrapText="1"/>
      <protection/>
    </xf>
    <xf numFmtId="0" fontId="36" fillId="0" borderId="18" xfId="52" applyFont="1" applyBorder="1" applyAlignment="1">
      <alignment horizontal="center" vertical="center" wrapText="1"/>
      <protection/>
    </xf>
    <xf numFmtId="0" fontId="44" fillId="0" borderId="18" xfId="52" applyFont="1" applyBorder="1" applyAlignment="1">
      <alignment horizontal="center" vertical="center"/>
      <protection/>
    </xf>
    <xf numFmtId="2" fontId="44" fillId="0" borderId="18" xfId="52" applyNumberFormat="1" applyFont="1" applyBorder="1" applyAlignment="1">
      <alignment horizontal="center" vertical="center"/>
      <protection/>
    </xf>
    <xf numFmtId="0" fontId="35" fillId="0" borderId="0" xfId="52" applyFont="1" applyFill="1">
      <alignment/>
      <protection/>
    </xf>
    <xf numFmtId="0" fontId="18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9" fontId="0" fillId="0" borderId="1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2" fontId="18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1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18" fillId="0" borderId="17" xfId="0" applyFont="1" applyBorder="1" applyAlignment="1">
      <alignment/>
    </xf>
    <xf numFmtId="0" fontId="0" fillId="0" borderId="22" xfId="0" applyBorder="1" applyAlignment="1">
      <alignment/>
    </xf>
    <xf numFmtId="2" fontId="18" fillId="0" borderId="16" xfId="0" applyNumberFormat="1" applyFont="1" applyBorder="1" applyAlignment="1">
      <alignment horizontal="center"/>
    </xf>
    <xf numFmtId="2" fontId="18" fillId="0" borderId="17" xfId="61" applyNumberFormat="1" applyFont="1" applyBorder="1" applyAlignment="1">
      <alignment horizontal="center"/>
    </xf>
    <xf numFmtId="2" fontId="18" fillId="0" borderId="17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5" xfId="0" applyBorder="1" applyAlignment="1">
      <alignment horizontal="center"/>
    </xf>
    <xf numFmtId="0" fontId="19" fillId="0" borderId="18" xfId="0" applyFont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8" xfId="0" applyFont="1" applyBorder="1" applyAlignment="1">
      <alignment/>
    </xf>
    <xf numFmtId="4" fontId="19" fillId="0" borderId="18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4" fontId="19" fillId="0" borderId="18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6" fillId="0" borderId="0" xfId="52" applyAlignment="1">
      <alignment horizontal="center"/>
      <protection/>
    </xf>
    <xf numFmtId="0" fontId="17" fillId="0" borderId="0" xfId="0" applyFont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0"/>
  <sheetViews>
    <sheetView tabSelected="1" zoomScalePageLayoutView="0" workbookViewId="0" topLeftCell="C5">
      <selection activeCell="C13" sqref="A5:IV13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1" customWidth="1"/>
    <col min="4" max="4" width="14.50390625" style="31" customWidth="1"/>
    <col min="5" max="5" width="11.875" style="31" customWidth="1"/>
    <col min="6" max="6" width="13.375" style="31" customWidth="1"/>
    <col min="7" max="7" width="11.875" style="31" customWidth="1"/>
    <col min="8" max="8" width="14.50390625" style="31" customWidth="1"/>
    <col min="9" max="9" width="33.50390625" style="31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>
      <c r="C5" s="95" t="s">
        <v>1</v>
      </c>
      <c r="D5" s="95"/>
      <c r="E5" s="95"/>
      <c r="F5" s="95"/>
      <c r="G5" s="95"/>
      <c r="H5" s="95"/>
      <c r="I5" s="95"/>
    </row>
    <row r="6" spans="3:9" ht="12.75">
      <c r="C6" s="96" t="s">
        <v>2</v>
      </c>
      <c r="D6" s="96"/>
      <c r="E6" s="96"/>
      <c r="F6" s="96"/>
      <c r="G6" s="96"/>
      <c r="H6" s="96"/>
      <c r="I6" s="96"/>
    </row>
    <row r="7" spans="3:9" ht="12.75">
      <c r="C7" s="96" t="s">
        <v>3</v>
      </c>
      <c r="D7" s="96"/>
      <c r="E7" s="96"/>
      <c r="F7" s="96"/>
      <c r="G7" s="96"/>
      <c r="H7" s="96"/>
      <c r="I7" s="96"/>
    </row>
    <row r="8" spans="3:9" ht="6" customHeight="1" thickBot="1">
      <c r="C8" s="97"/>
      <c r="D8" s="97"/>
      <c r="E8" s="97"/>
      <c r="F8" s="97"/>
      <c r="G8" s="97"/>
      <c r="H8" s="97"/>
      <c r="I8" s="97"/>
    </row>
    <row r="9" spans="3:9" ht="42.7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98" t="s">
        <v>11</v>
      </c>
      <c r="D10" s="99"/>
      <c r="E10" s="99"/>
      <c r="F10" s="99"/>
      <c r="G10" s="99"/>
      <c r="H10" s="99"/>
      <c r="I10" s="100"/>
    </row>
    <row r="11" spans="3:9" ht="13.5" customHeight="1" thickBot="1">
      <c r="C11" s="12" t="s">
        <v>12</v>
      </c>
      <c r="D11" s="13">
        <v>44290.80000000002</v>
      </c>
      <c r="E11" s="14">
        <v>203949.69999999998</v>
      </c>
      <c r="F11" s="14">
        <v>215593.06</v>
      </c>
      <c r="G11" s="14">
        <v>173100.09973525145</v>
      </c>
      <c r="H11" s="14">
        <f>+D11+E11-F11</f>
        <v>32647.440000000002</v>
      </c>
      <c r="I11" s="101" t="s">
        <v>13</v>
      </c>
    </row>
    <row r="12" spans="3:9" ht="13.5" customHeight="1" hidden="1">
      <c r="C12" s="12" t="s">
        <v>14</v>
      </c>
      <c r="D12" s="13">
        <v>0</v>
      </c>
      <c r="E12" s="15"/>
      <c r="F12" s="15"/>
      <c r="G12" s="14">
        <f>+E12</f>
        <v>0</v>
      </c>
      <c r="H12" s="14">
        <f>+D12+E12-F12</f>
        <v>0</v>
      </c>
      <c r="I12" s="102"/>
    </row>
    <row r="13" spans="3:9" ht="13.5" customHeight="1" thickBot="1">
      <c r="C13" s="12" t="s">
        <v>15</v>
      </c>
      <c r="D13" s="13">
        <v>8661.190000000002</v>
      </c>
      <c r="E13" s="16">
        <v>39571.130000000005</v>
      </c>
      <c r="F13" s="16">
        <v>41526.99</v>
      </c>
      <c r="G13" s="14">
        <f>+E13</f>
        <v>39571.130000000005</v>
      </c>
      <c r="H13" s="14">
        <f>+D13+E13-F13</f>
        <v>6705.330000000009</v>
      </c>
      <c r="I13" s="102"/>
    </row>
    <row r="14" spans="3:9" ht="13.5" customHeight="1" thickBot="1">
      <c r="C14" s="12" t="s">
        <v>16</v>
      </c>
      <c r="D14" s="13">
        <v>-188.72000000000298</v>
      </c>
      <c r="E14" s="16">
        <v>0</v>
      </c>
      <c r="F14" s="16">
        <v>618.61</v>
      </c>
      <c r="G14" s="14">
        <f>+E14</f>
        <v>0</v>
      </c>
      <c r="H14" s="14">
        <f>+D14+E14-F14</f>
        <v>-807.330000000003</v>
      </c>
      <c r="I14" s="102"/>
    </row>
    <row r="15" spans="3:9" ht="13.5" customHeight="1" thickBot="1">
      <c r="C15" s="12" t="s">
        <v>17</v>
      </c>
      <c r="D15" s="13">
        <v>0</v>
      </c>
      <c r="E15" s="16">
        <v>290.91</v>
      </c>
      <c r="F15" s="16">
        <v>221.12</v>
      </c>
      <c r="G15" s="14">
        <f>+E15</f>
        <v>290.91</v>
      </c>
      <c r="H15" s="14">
        <f>+D15+E15-F15</f>
        <v>69.79000000000002</v>
      </c>
      <c r="I15" s="103"/>
    </row>
    <row r="16" spans="3:9" ht="13.5" customHeight="1" thickBot="1">
      <c r="C16" s="17" t="s">
        <v>18</v>
      </c>
      <c r="D16" s="18">
        <f>SUM(D11:D15)</f>
        <v>52763.27000000002</v>
      </c>
      <c r="E16" s="18">
        <f>SUM(E11:E15)</f>
        <v>243811.74</v>
      </c>
      <c r="F16" s="18">
        <f>SUM(F11:F15)</f>
        <v>257959.77999999997</v>
      </c>
      <c r="G16" s="18">
        <f>SUM(G11:G15)</f>
        <v>212962.13973525146</v>
      </c>
      <c r="H16" s="18">
        <f>SUM(H11:H15)</f>
        <v>38615.23000000001</v>
      </c>
      <c r="I16" s="19"/>
    </row>
    <row r="17" spans="3:9" ht="13.5" customHeight="1" thickBot="1">
      <c r="C17" s="90" t="s">
        <v>19</v>
      </c>
      <c r="D17" s="91"/>
      <c r="E17" s="91"/>
      <c r="F17" s="91"/>
      <c r="G17" s="91"/>
      <c r="H17" s="91"/>
      <c r="I17" s="92"/>
    </row>
    <row r="18" spans="3:9" ht="38.25" customHeight="1" thickBot="1">
      <c r="C18" s="9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20" t="s">
        <v>20</v>
      </c>
    </row>
    <row r="19" spans="3:9" ht="13.5" customHeight="1" thickBot="1">
      <c r="C19" s="9" t="s">
        <v>21</v>
      </c>
      <c r="D19" s="21">
        <v>21187.050000000003</v>
      </c>
      <c r="E19" s="22">
        <v>93154.68</v>
      </c>
      <c r="F19" s="22">
        <v>99069.61</v>
      </c>
      <c r="G19" s="22">
        <f>+E19</f>
        <v>93154.68</v>
      </c>
      <c r="H19" s="22">
        <f>+D19+E19-F19</f>
        <v>15272.119999999995</v>
      </c>
      <c r="I19" s="93" t="s">
        <v>22</v>
      </c>
    </row>
    <row r="20" spans="3:9" ht="14.25" customHeight="1" thickBot="1">
      <c r="C20" s="12" t="s">
        <v>23</v>
      </c>
      <c r="D20" s="13">
        <v>5178.210000000003</v>
      </c>
      <c r="E20" s="14">
        <v>21926.52</v>
      </c>
      <c r="F20" s="14">
        <v>23481.73</v>
      </c>
      <c r="G20" s="23">
        <v>8833.648542153103</v>
      </c>
      <c r="H20" s="22">
        <f aca="true" t="shared" si="0" ref="H20:H26">+D20+E20-F20</f>
        <v>3623.0000000000036</v>
      </c>
      <c r="I20" s="94"/>
    </row>
    <row r="21" spans="3:9" ht="13.5" customHeight="1" thickBot="1">
      <c r="C21" s="12" t="s">
        <v>24</v>
      </c>
      <c r="D21" s="13">
        <v>4230.740000000002</v>
      </c>
      <c r="E21" s="14">
        <v>18013.56</v>
      </c>
      <c r="F21" s="14">
        <v>19812.89</v>
      </c>
      <c r="G21" s="22">
        <v>62780</v>
      </c>
      <c r="H21" s="22">
        <f t="shared" si="0"/>
        <v>2431.4100000000035</v>
      </c>
      <c r="I21" s="24"/>
    </row>
    <row r="22" spans="3:9" ht="12.75" customHeight="1" hidden="1">
      <c r="C22" s="12" t="s">
        <v>25</v>
      </c>
      <c r="D22" s="13">
        <v>0</v>
      </c>
      <c r="E22" s="14"/>
      <c r="F22" s="14"/>
      <c r="G22" s="22">
        <f>+E22</f>
        <v>0</v>
      </c>
      <c r="H22" s="22">
        <f t="shared" si="0"/>
        <v>0</v>
      </c>
      <c r="I22" s="24" t="s">
        <v>26</v>
      </c>
    </row>
    <row r="23" spans="3:9" ht="13.5" customHeight="1" thickBot="1">
      <c r="C23" s="12" t="s">
        <v>27</v>
      </c>
      <c r="D23" s="13">
        <v>5348.0799999999945</v>
      </c>
      <c r="E23" s="14">
        <v>23853.24</v>
      </c>
      <c r="F23" s="14">
        <v>25309.08</v>
      </c>
      <c r="G23" s="22">
        <v>34233.87729515597</v>
      </c>
      <c r="H23" s="22">
        <f t="shared" si="0"/>
        <v>3892.2399999999943</v>
      </c>
      <c r="I23" s="25" t="s">
        <v>28</v>
      </c>
    </row>
    <row r="24" spans="3:9" ht="13.5" customHeight="1" hidden="1">
      <c r="C24" s="12" t="s">
        <v>29</v>
      </c>
      <c r="D24" s="13">
        <v>0</v>
      </c>
      <c r="E24" s="15"/>
      <c r="F24" s="15"/>
      <c r="G24" s="22">
        <f>+E24</f>
        <v>0</v>
      </c>
      <c r="H24" s="22">
        <f t="shared" si="0"/>
        <v>0</v>
      </c>
      <c r="I24" s="25" t="s">
        <v>30</v>
      </c>
    </row>
    <row r="25" spans="3:9" ht="13.5" customHeight="1" thickBot="1">
      <c r="C25" s="12" t="s">
        <v>31</v>
      </c>
      <c r="D25" s="13">
        <v>2641.1900000000023</v>
      </c>
      <c r="E25" s="15">
        <v>12180.269999999999</v>
      </c>
      <c r="F25" s="15">
        <v>12867.75</v>
      </c>
      <c r="G25" s="22">
        <f>+E25</f>
        <v>12180.269999999999</v>
      </c>
      <c r="H25" s="22">
        <f t="shared" si="0"/>
        <v>1953.710000000001</v>
      </c>
      <c r="I25" s="25"/>
    </row>
    <row r="26" spans="3:9" ht="13.5" customHeight="1" thickBot="1">
      <c r="C26" s="12" t="s">
        <v>32</v>
      </c>
      <c r="D26" s="13">
        <v>1134.17</v>
      </c>
      <c r="E26" s="16">
        <v>4916.64</v>
      </c>
      <c r="F26" s="16">
        <v>5241.95</v>
      </c>
      <c r="G26" s="22">
        <f>+E26</f>
        <v>4916.64</v>
      </c>
      <c r="H26" s="22">
        <f t="shared" si="0"/>
        <v>808.8600000000006</v>
      </c>
      <c r="I26" s="25" t="s">
        <v>33</v>
      </c>
    </row>
    <row r="27" spans="3:9" s="26" customFormat="1" ht="13.5" customHeight="1" thickBot="1">
      <c r="C27" s="12" t="s">
        <v>18</v>
      </c>
      <c r="D27" s="27">
        <f>SUM(D19:D26)</f>
        <v>39719.44</v>
      </c>
      <c r="E27" s="27">
        <f>SUM(E19:E26)</f>
        <v>174044.91</v>
      </c>
      <c r="F27" s="27">
        <f>SUM(F19:F26)</f>
        <v>185783.01</v>
      </c>
      <c r="G27" s="27">
        <f>SUM(G19:G26)</f>
        <v>216099.11583730907</v>
      </c>
      <c r="H27" s="27">
        <f>SUM(H19:H26)</f>
        <v>27981.339999999997</v>
      </c>
      <c r="I27" s="28"/>
    </row>
    <row r="28" spans="3:8" ht="21" customHeight="1">
      <c r="C28" s="29" t="s">
        <v>34</v>
      </c>
      <c r="D28" s="29"/>
      <c r="E28" s="29"/>
      <c r="F28" s="29"/>
      <c r="G28" s="29"/>
      <c r="H28" s="30">
        <f>+H16+H27</f>
        <v>66596.57</v>
      </c>
    </row>
    <row r="29" ht="12.75" customHeight="1" hidden="1">
      <c r="C29" s="32"/>
    </row>
    <row r="30" spans="4:6" ht="12.75">
      <c r="D30" s="33"/>
      <c r="E30" s="33"/>
      <c r="F30" s="33"/>
    </row>
  </sheetData>
  <sheetProtection/>
  <mergeCells count="8">
    <mergeCell ref="C17:I17"/>
    <mergeCell ref="I19:I20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20" zoomScalePageLayoutView="0" workbookViewId="0" topLeftCell="A1">
      <selection activeCell="D19" sqref="D19"/>
    </sheetView>
  </sheetViews>
  <sheetFormatPr defaultColWidth="9.00390625" defaultRowHeight="12.75"/>
  <cols>
    <col min="1" max="1" width="4.50390625" style="34" customWidth="1"/>
    <col min="2" max="2" width="12.50390625" style="34" customWidth="1"/>
    <col min="3" max="3" width="13.375" style="34" hidden="1" customWidth="1"/>
    <col min="4" max="4" width="12.125" style="34" customWidth="1"/>
    <col min="5" max="5" width="13.50390625" style="34" customWidth="1"/>
    <col min="6" max="6" width="13.375" style="34" customWidth="1"/>
    <col min="7" max="7" width="14.375" style="34" customWidth="1"/>
    <col min="8" max="8" width="15.125" style="34" customWidth="1"/>
    <col min="9" max="9" width="13.625" style="34" customWidth="1"/>
    <col min="10" max="16384" width="8.875" style="34" customWidth="1"/>
  </cols>
  <sheetData>
    <row r="1" spans="1:9" ht="14.25">
      <c r="A1" s="104" t="s">
        <v>35</v>
      </c>
      <c r="B1" s="104"/>
      <c r="C1" s="104"/>
      <c r="D1" s="104"/>
      <c r="E1" s="104"/>
      <c r="F1" s="104"/>
      <c r="G1" s="104"/>
      <c r="H1" s="104"/>
      <c r="I1" s="104"/>
    </row>
    <row r="2" spans="1:9" ht="14.25">
      <c r="A2" s="104" t="s">
        <v>36</v>
      </c>
      <c r="B2" s="104"/>
      <c r="C2" s="104"/>
      <c r="D2" s="104"/>
      <c r="E2" s="104"/>
      <c r="F2" s="104"/>
      <c r="G2" s="104"/>
      <c r="H2" s="104"/>
      <c r="I2" s="104"/>
    </row>
    <row r="3" spans="1:9" ht="14.25">
      <c r="A3" s="104" t="s">
        <v>37</v>
      </c>
      <c r="B3" s="104"/>
      <c r="C3" s="104"/>
      <c r="D3" s="104"/>
      <c r="E3" s="104"/>
      <c r="F3" s="104"/>
      <c r="G3" s="104"/>
      <c r="H3" s="104"/>
      <c r="I3" s="104"/>
    </row>
    <row r="4" spans="1:9" ht="57">
      <c r="A4" s="35" t="s">
        <v>38</v>
      </c>
      <c r="B4" s="35" t="s">
        <v>39</v>
      </c>
      <c r="C4" s="35" t="s">
        <v>40</v>
      </c>
      <c r="D4" s="35" t="s">
        <v>41</v>
      </c>
      <c r="E4" s="35" t="s">
        <v>42</v>
      </c>
      <c r="F4" s="36" t="s">
        <v>43</v>
      </c>
      <c r="G4" s="36" t="s">
        <v>44</v>
      </c>
      <c r="H4" s="35" t="s">
        <v>45</v>
      </c>
      <c r="I4" s="35" t="s">
        <v>46</v>
      </c>
    </row>
    <row r="5" spans="1:9" ht="14.25">
      <c r="A5" s="37" t="s">
        <v>47</v>
      </c>
      <c r="B5" s="38">
        <v>-15.119819999999999</v>
      </c>
      <c r="C5" s="38"/>
      <c r="D5" s="38">
        <v>21.92652</v>
      </c>
      <c r="E5" s="38">
        <v>23.48173</v>
      </c>
      <c r="F5" s="38">
        <v>0</v>
      </c>
      <c r="G5" s="38">
        <v>8.83365</v>
      </c>
      <c r="H5" s="38">
        <v>3.623</v>
      </c>
      <c r="I5" s="38">
        <f>B5+D5+F5-G5</f>
        <v>-2.0269499999999994</v>
      </c>
    </row>
    <row r="7" ht="14.25">
      <c r="A7" s="34" t="s">
        <v>48</v>
      </c>
    </row>
    <row r="8" ht="14.25">
      <c r="A8" s="34" t="s">
        <v>49</v>
      </c>
    </row>
    <row r="9" s="39" customFormat="1" ht="14.25">
      <c r="A9" s="39" t="s">
        <v>50</v>
      </c>
    </row>
    <row r="10" ht="14.25">
      <c r="A10" s="34" t="s">
        <v>51</v>
      </c>
    </row>
    <row r="11" ht="14.25">
      <c r="A11" s="34" t="s">
        <v>52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B32" sqref="B32"/>
    </sheetView>
  </sheetViews>
  <sheetFormatPr defaultColWidth="9.00390625" defaultRowHeight="12.75"/>
  <cols>
    <col min="1" max="1" width="5.50390625" style="0" customWidth="1"/>
    <col min="2" max="2" width="21.125" style="0" customWidth="1"/>
    <col min="3" max="3" width="34.375" style="0" customWidth="1"/>
    <col min="4" max="4" width="19.375" style="0" customWidth="1"/>
    <col min="5" max="5" width="19.50390625" style="0" customWidth="1"/>
    <col min="6" max="6" width="17.375" style="0" customWidth="1"/>
    <col min="7" max="7" width="11.375" style="0" customWidth="1"/>
    <col min="8" max="8" width="20.50390625" style="0" hidden="1" customWidth="1"/>
  </cols>
  <sheetData>
    <row r="1" spans="1:8" ht="30.75" customHeight="1">
      <c r="A1" s="105" t="s">
        <v>53</v>
      </c>
      <c r="B1" s="105"/>
      <c r="C1" s="105"/>
      <c r="D1" s="105"/>
      <c r="E1" s="105"/>
      <c r="F1" s="105"/>
      <c r="G1" s="105"/>
      <c r="H1" s="40"/>
    </row>
    <row r="2" spans="1:7" ht="29.25" customHeight="1" thickBot="1">
      <c r="A2" s="106"/>
      <c r="B2" s="106"/>
      <c r="C2" s="106"/>
      <c r="D2" s="106"/>
      <c r="E2" s="106"/>
      <c r="F2" s="106"/>
      <c r="G2" s="106"/>
    </row>
    <row r="3" spans="1:8" ht="13.5" thickBot="1">
      <c r="A3" s="41"/>
      <c r="B3" s="42"/>
      <c r="C3" s="43"/>
      <c r="D3" s="42"/>
      <c r="E3" s="42"/>
      <c r="F3" s="107" t="s">
        <v>54</v>
      </c>
      <c r="G3" s="108"/>
      <c r="H3" s="42"/>
    </row>
    <row r="4" spans="1:8" ht="12.75">
      <c r="A4" s="44" t="s">
        <v>55</v>
      </c>
      <c r="B4" s="45" t="s">
        <v>56</v>
      </c>
      <c r="C4" s="44" t="s">
        <v>57</v>
      </c>
      <c r="D4" s="45" t="s">
        <v>58</v>
      </c>
      <c r="E4" s="46" t="s">
        <v>59</v>
      </c>
      <c r="F4" s="46"/>
      <c r="G4" s="46"/>
      <c r="H4" s="46" t="s">
        <v>60</v>
      </c>
    </row>
    <row r="5" spans="1:8" ht="12.75">
      <c r="A5" s="44" t="s">
        <v>61</v>
      </c>
      <c r="B5" s="45"/>
      <c r="C5" s="47"/>
      <c r="D5" s="45" t="s">
        <v>62</v>
      </c>
      <c r="E5" s="45" t="s">
        <v>63</v>
      </c>
      <c r="F5" s="45" t="s">
        <v>64</v>
      </c>
      <c r="G5" s="45" t="s">
        <v>65</v>
      </c>
      <c r="H5" s="45"/>
    </row>
    <row r="6" spans="1:8" ht="12.75">
      <c r="A6" s="44"/>
      <c r="B6" s="45"/>
      <c r="C6" s="47"/>
      <c r="D6" s="45" t="s">
        <v>66</v>
      </c>
      <c r="E6" s="45"/>
      <c r="F6" s="45" t="s">
        <v>67</v>
      </c>
      <c r="G6" s="45" t="s">
        <v>68</v>
      </c>
      <c r="H6" s="48"/>
    </row>
    <row r="7" spans="1:8" ht="13.5" thickBot="1">
      <c r="A7" s="49"/>
      <c r="B7" s="48"/>
      <c r="C7" s="50"/>
      <c r="D7" s="51"/>
      <c r="E7" s="48"/>
      <c r="F7" s="48"/>
      <c r="G7" s="45" t="s">
        <v>69</v>
      </c>
      <c r="H7" s="48"/>
    </row>
    <row r="8" spans="1:8" ht="12.75">
      <c r="A8" s="42"/>
      <c r="B8" s="52"/>
      <c r="C8" s="43"/>
      <c r="D8" s="42"/>
      <c r="E8" s="42"/>
      <c r="F8" s="42"/>
      <c r="G8" s="52"/>
      <c r="H8" s="52"/>
    </row>
    <row r="9" spans="1:8" ht="12.75">
      <c r="A9" s="45">
        <v>1</v>
      </c>
      <c r="B9" s="53" t="s">
        <v>70</v>
      </c>
      <c r="C9" s="44" t="s">
        <v>71</v>
      </c>
      <c r="D9" s="45" t="s">
        <v>72</v>
      </c>
      <c r="E9" s="54">
        <v>62.78</v>
      </c>
      <c r="F9" s="54">
        <v>62.78</v>
      </c>
      <c r="G9" s="55">
        <f>+E9-F9</f>
        <v>0</v>
      </c>
      <c r="H9" s="56"/>
    </row>
    <row r="10" spans="1:8" ht="12.75">
      <c r="A10" s="45"/>
      <c r="B10" s="53"/>
      <c r="C10" s="44"/>
      <c r="D10" s="45"/>
      <c r="E10" s="54"/>
      <c r="F10" s="54"/>
      <c r="G10" s="55"/>
      <c r="H10" s="56"/>
    </row>
    <row r="11" spans="1:8" ht="12.75">
      <c r="A11" s="45"/>
      <c r="B11" s="53"/>
      <c r="C11" s="57" t="s">
        <v>73</v>
      </c>
      <c r="D11" s="58"/>
      <c r="E11" s="59">
        <f>SUM(E9:E10)</f>
        <v>62.78</v>
      </c>
      <c r="F11" s="59">
        <f>SUM(F9:F10)</f>
        <v>62.78</v>
      </c>
      <c r="G11" s="59">
        <f>SUM(G9:G10)</f>
        <v>0</v>
      </c>
      <c r="H11" s="56"/>
    </row>
    <row r="12" spans="1:8" ht="13.5" thickBot="1">
      <c r="A12" s="60"/>
      <c r="B12" s="61"/>
      <c r="C12" s="62"/>
      <c r="D12" s="63"/>
      <c r="E12" s="64"/>
      <c r="F12" s="64"/>
      <c r="G12" s="65"/>
      <c r="H12" s="66"/>
    </row>
    <row r="13" spans="1:8" ht="12.75">
      <c r="A13" s="42"/>
      <c r="B13" s="52"/>
      <c r="C13" s="67"/>
      <c r="D13" s="68"/>
      <c r="E13" s="69"/>
      <c r="F13" s="70"/>
      <c r="G13" s="70"/>
      <c r="H13" s="71"/>
    </row>
    <row r="14" spans="1:8" ht="12.75">
      <c r="A14" s="48"/>
      <c r="B14" s="72" t="s">
        <v>18</v>
      </c>
      <c r="C14" s="73"/>
      <c r="D14" s="47"/>
      <c r="E14" s="74">
        <f>E11</f>
        <v>62.78</v>
      </c>
      <c r="F14" s="75">
        <f>+F11</f>
        <v>62.78</v>
      </c>
      <c r="G14" s="76">
        <f>+E14-F14</f>
        <v>0</v>
      </c>
      <c r="H14" s="56"/>
    </row>
    <row r="15" spans="1:8" ht="13.5" thickBot="1">
      <c r="A15" s="51"/>
      <c r="B15" s="77"/>
      <c r="C15" s="78"/>
      <c r="D15" s="79"/>
      <c r="E15" s="63"/>
      <c r="F15" s="80"/>
      <c r="G15" s="80"/>
      <c r="H15" s="80"/>
    </row>
    <row r="18" spans="1:7" ht="63.75" customHeight="1">
      <c r="A18" s="81" t="s">
        <v>74</v>
      </c>
      <c r="B18" s="81" t="s">
        <v>75</v>
      </c>
      <c r="C18" s="81" t="s">
        <v>76</v>
      </c>
      <c r="D18" s="81" t="s">
        <v>77</v>
      </c>
      <c r="E18" s="82" t="s">
        <v>78</v>
      </c>
      <c r="F18" s="81" t="s">
        <v>79</v>
      </c>
      <c r="G18" s="83"/>
    </row>
    <row r="19" spans="1:7" ht="15">
      <c r="A19" s="84">
        <v>1</v>
      </c>
      <c r="B19" s="85">
        <v>4230.740000000002</v>
      </c>
      <c r="C19" s="85">
        <v>18013.56</v>
      </c>
      <c r="D19" s="85">
        <v>19812.89</v>
      </c>
      <c r="E19" s="85">
        <v>10557.36</v>
      </c>
      <c r="F19" s="85">
        <f>+B19+C19-D19</f>
        <v>2431.4100000000035</v>
      </c>
      <c r="G19" s="86"/>
    </row>
    <row r="22" spans="1:5" ht="60">
      <c r="A22" s="81" t="s">
        <v>74</v>
      </c>
      <c r="B22" s="81" t="s">
        <v>80</v>
      </c>
      <c r="C22" s="81" t="s">
        <v>81</v>
      </c>
      <c r="D22" s="81" t="s">
        <v>82</v>
      </c>
      <c r="E22" s="81" t="s">
        <v>83</v>
      </c>
    </row>
    <row r="23" spans="1:5" ht="15">
      <c r="A23" s="87">
        <v>1</v>
      </c>
      <c r="B23" s="88">
        <v>23127.08</v>
      </c>
      <c r="C23" s="88">
        <f>+D19+E19</f>
        <v>30370.25</v>
      </c>
      <c r="D23" s="88">
        <v>62780</v>
      </c>
      <c r="E23" s="88">
        <f>+B23+C23-D23</f>
        <v>-9282.669999999998</v>
      </c>
    </row>
    <row r="24" spans="1:5" ht="12.75">
      <c r="A24" s="50"/>
      <c r="B24" s="50"/>
      <c r="C24" s="89"/>
      <c r="D24" s="89"/>
      <c r="E24" s="47"/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2014-06-26T10:23:25Z</dcterms:created>
  <dcterms:modified xsi:type="dcterms:W3CDTF">2014-07-04T07:08:23Z</dcterms:modified>
  <cp:category/>
  <cp:version/>
  <cp:contentType/>
  <cp:contentStatus/>
</cp:coreProperties>
</file>