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<sst xmlns="http://schemas.openxmlformats.org/spreadsheetml/2006/main" count="104" uniqueCount="94">
  <si>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</si>
  <si>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</si>
  <si>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</si>
  <si>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Ларина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</si>
  <si>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</si>
  <si>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</si>
  <si>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</si>
  <si>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</si>
  <si>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</si>
  <si>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</si>
  <si>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</si>
  <si>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</si>
  <si>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</si>
  <si>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</si>
  <si>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</si>
  <si>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</si>
  <si>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</si>
  <si>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</si>
  <si>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</si>
  <si>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</si>
  <si>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</si>
  <si>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</si>
  <si>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</si>
  <si>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</si>
  <si>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</si>
  <si>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</si>
  <si>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</si>
  <si>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</si>
  <si>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</si>
  <si>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</si>
  <si>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</si>
  <si>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</si>
  <si>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</si>
  <si>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</si>
  <si>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</si>
  <si>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</si>
  <si>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</si>
  <si>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</si>
  <si>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ООО "Аптека №193"</t>
  </si>
  <si>
    <t xml:space="preserve">Поступило от ОАО "Аптека № 193" за управление и содержание общедомового имущества, и за сбор ТБО 23782.46 руб. 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</si>
  <si>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</si>
  <si>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</si>
  <si>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</si>
  <si>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</si>
  <si>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№8  по ул. Ларина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</si>
  <si>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</si>
  <si>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</si>
  <si>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</si>
  <si>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</si>
  <si>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</si>
  <si>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</si>
  <si>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</si>
  <si>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</si>
  <si>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</si>
  <si>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</si>
  <si>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73,79 </t>
    </r>
    <r>
      <rPr>
        <sz val="10"/>
        <rFont val="Arial Cyr"/>
        <family val="0"/>
      </rPr>
      <t>тыс.рублей, в том числе:</t>
    </r>
  </si>
  <si>
    <t>ремонт ЦО, ГВС, ХВС, канализации - 7,08 т.р.</t>
  </si>
  <si>
    <t>восстановление кровли козырьков - 1,21 т.р.</t>
  </si>
  <si>
    <t>установка двери мусоросборника - 18,70 т.р.</t>
  </si>
  <si>
    <t>аварийное обслуживание - 5,93 т.р.</t>
  </si>
  <si>
    <t>проверка вентканалов - 1,55 т.р.</t>
  </si>
  <si>
    <t>очистка кровли от снега - 37,49 т.р.</t>
  </si>
  <si>
    <t>косметический ремонт - 0,92 т.р.</t>
  </si>
  <si>
    <t>смена ламп, выключателя - 0,80 т.р.</t>
  </si>
  <si>
    <t>ремонт пола в мус.камерах - 0,11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</si>
  <si>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Ларина, д. 8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</si>
  <si>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</si>
  <si>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</si>
  <si>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</si>
  <si>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</si>
  <si>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</si>
  <si>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</si>
  <si>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</si>
  <si>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</si>
  <si>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</si>
  <si>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</si>
  <si>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</si>
  <si>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</si>
  <si>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</si>
  <si>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</si>
  <si>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</si>
  <si>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</si>
  <si>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8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</si>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</sst>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26" xfId="0" applyFont="1" applyBorder="1" applyAlignment="1">
      <alignment/>
    </xf>
    <xf numFmtId="0" fontId="0" fillId="0" borderId="21" xfId="0" applyBorder="1" applyAlignment="1">
      <alignment/>
    </xf>
    <xf numFmtId="2" fontId="19" fillId="0" borderId="22" xfId="0" applyNumberFormat="1" applyFont="1" applyBorder="1" applyAlignment="1">
      <alignment horizontal="center"/>
    </xf>
    <xf numFmtId="2" fontId="19" fillId="0" borderId="26" xfId="61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2"/>
  <sheetViews>
    <sheetView tabSelected="1" zoomScalePageLayoutView="0" workbookViewId="0" topLeftCell="C5">
      <selection activeCell="G38" sqref="G38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3" customWidth="1"/>
    <col min="4" max="4" width="14.50390625" style="33" customWidth="1"/>
    <col min="5" max="5" width="11.875" style="33" customWidth="1"/>
    <col min="6" max="6" width="13.375" style="33" customWidth="1"/>
    <col min="7" max="7" width="11.875" style="33" customWidth="1"/>
    <col min="8" max="8" width="14.50390625" style="33" customWidth="1"/>
    <col min="9" max="9" width="33.50390625" style="33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103" t="s">
        <v>1</v>
      </c>
      <c r="D5" s="103"/>
      <c r="E5" s="103"/>
      <c r="F5" s="103"/>
      <c r="G5" s="103"/>
      <c r="H5" s="103"/>
      <c r="I5" s="103"/>
    </row>
    <row r="6" spans="3:9" ht="12.75">
      <c r="C6" s="104" t="s">
        <v>2</v>
      </c>
      <c r="D6" s="104"/>
      <c r="E6" s="104"/>
      <c r="F6" s="104"/>
      <c r="G6" s="104"/>
      <c r="H6" s="104"/>
      <c r="I6" s="104"/>
    </row>
    <row r="7" spans="3:9" ht="12.75">
      <c r="C7" s="104" t="s">
        <v>3</v>
      </c>
      <c r="D7" s="104"/>
      <c r="E7" s="104"/>
      <c r="F7" s="104"/>
      <c r="G7" s="104"/>
      <c r="H7" s="104"/>
      <c r="I7" s="104"/>
    </row>
    <row r="8" spans="3:9" ht="6" customHeight="1" thickBot="1">
      <c r="C8" s="105"/>
      <c r="D8" s="105"/>
      <c r="E8" s="105"/>
      <c r="F8" s="105"/>
      <c r="G8" s="105"/>
      <c r="H8" s="105"/>
      <c r="I8" s="105"/>
    </row>
    <row r="9" spans="3:9" ht="37.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6" t="s">
        <v>11</v>
      </c>
      <c r="D10" s="96"/>
      <c r="E10" s="96"/>
      <c r="F10" s="96"/>
      <c r="G10" s="96"/>
      <c r="H10" s="96"/>
      <c r="I10" s="107"/>
    </row>
    <row r="11" spans="3:9" ht="13.5" customHeight="1" thickBot="1">
      <c r="C11" s="12" t="s">
        <v>12</v>
      </c>
      <c r="D11" s="13">
        <v>95246.37999999989</v>
      </c>
      <c r="E11" s="14">
        <v>1073728.75</v>
      </c>
      <c r="F11" s="14">
        <v>1032826.97</v>
      </c>
      <c r="G11" s="14">
        <v>800038.1819200001</v>
      </c>
      <c r="H11" s="14">
        <f>+D11+E11-F11</f>
        <v>136148.15999999992</v>
      </c>
      <c r="I11" s="93" t="s">
        <v>13</v>
      </c>
    </row>
    <row r="12" spans="3:9" ht="13.5" customHeight="1" thickBot="1">
      <c r="C12" s="12" t="s">
        <v>14</v>
      </c>
      <c r="D12" s="13">
        <v>71098.5099999999</v>
      </c>
      <c r="E12" s="15">
        <v>255960.03</v>
      </c>
      <c r="F12" s="15">
        <v>282575.86</v>
      </c>
      <c r="G12" s="14">
        <v>666041.60208</v>
      </c>
      <c r="H12" s="14">
        <f>+D12+E12-F12</f>
        <v>44482.679999999935</v>
      </c>
      <c r="I12" s="94"/>
    </row>
    <row r="13" spans="3:9" ht="13.5" customHeight="1" thickBot="1">
      <c r="C13" s="12" t="s">
        <v>15</v>
      </c>
      <c r="D13" s="13">
        <v>22903.689999999973</v>
      </c>
      <c r="E13" s="15">
        <v>181361.18999999997</v>
      </c>
      <c r="F13" s="15">
        <v>172988.16999999998</v>
      </c>
      <c r="G13" s="14">
        <v>180572.06</v>
      </c>
      <c r="H13" s="14">
        <f>+D13+E13-F13</f>
        <v>31276.709999999963</v>
      </c>
      <c r="I13" s="94"/>
    </row>
    <row r="14" spans="3:9" ht="13.5" customHeight="1" thickBot="1">
      <c r="C14" s="12" t="s">
        <v>16</v>
      </c>
      <c r="D14" s="13">
        <v>16774.329999999944</v>
      </c>
      <c r="E14" s="15">
        <v>96584.48</v>
      </c>
      <c r="F14" s="15">
        <v>96822.86000000002</v>
      </c>
      <c r="G14" s="14">
        <f>+E14</f>
        <v>96584.48</v>
      </c>
      <c r="H14" s="14">
        <f>+D14+E14-F14</f>
        <v>16535.949999999924</v>
      </c>
      <c r="I14" s="94"/>
    </row>
    <row r="15" spans="3:9" ht="13.5" customHeight="1" thickBot="1">
      <c r="C15" s="12" t="s">
        <v>17</v>
      </c>
      <c r="D15" s="13">
        <v>0</v>
      </c>
      <c r="E15" s="15">
        <v>62553.13</v>
      </c>
      <c r="F15" s="15">
        <v>58095.24</v>
      </c>
      <c r="G15" s="14">
        <f>+E15+29574.27</f>
        <v>92127.4</v>
      </c>
      <c r="H15" s="14">
        <f>+D15+E15-F15</f>
        <v>4457.889999999999</v>
      </c>
      <c r="I15" s="95"/>
    </row>
    <row r="16" spans="3:9" ht="13.5" customHeight="1" thickBot="1">
      <c r="C16" s="12" t="s">
        <v>18</v>
      </c>
      <c r="D16" s="16">
        <f>SUM(D11:D15)</f>
        <v>206022.90999999968</v>
      </c>
      <c r="E16" s="16">
        <f>SUM(E11:E15)</f>
        <v>1670187.5799999998</v>
      </c>
      <c r="F16" s="16">
        <f>SUM(F11:F15)</f>
        <v>1643309.1</v>
      </c>
      <c r="G16" s="16">
        <f>SUM(G11:G15)</f>
        <v>1835363.724</v>
      </c>
      <c r="H16" s="16">
        <f>SUM(H11:H15)</f>
        <v>232901.38999999972</v>
      </c>
      <c r="I16" s="17"/>
    </row>
    <row r="17" spans="3:9" ht="13.5" customHeight="1" thickBot="1">
      <c r="C17" s="96" t="s">
        <v>19</v>
      </c>
      <c r="D17" s="96"/>
      <c r="E17" s="96"/>
      <c r="F17" s="96"/>
      <c r="G17" s="96"/>
      <c r="H17" s="96"/>
      <c r="I17" s="96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61004.73999999999</v>
      </c>
      <c r="E19" s="21">
        <v>612608.16</v>
      </c>
      <c r="F19" s="21">
        <v>592667.02</v>
      </c>
      <c r="G19" s="21">
        <f>+E19</f>
        <v>612608.16</v>
      </c>
      <c r="H19" s="21">
        <f aca="true" t="shared" si="0" ref="H19:H26">+D19+E19-F19</f>
        <v>80945.88</v>
      </c>
      <c r="I19" s="97" t="s">
        <v>22</v>
      </c>
    </row>
    <row r="20" spans="3:9" ht="14.25" customHeight="1" thickBot="1">
      <c r="C20" s="12" t="s">
        <v>23</v>
      </c>
      <c r="D20" s="13">
        <v>11609.349999999991</v>
      </c>
      <c r="E20" s="14">
        <v>120047.90999999999</v>
      </c>
      <c r="F20" s="14">
        <v>116190.27</v>
      </c>
      <c r="G20" s="21">
        <v>73790.54472041561</v>
      </c>
      <c r="H20" s="21">
        <f t="shared" si="0"/>
        <v>15466.989999999976</v>
      </c>
      <c r="I20" s="98"/>
    </row>
    <row r="21" spans="3:9" ht="13.5" customHeight="1" thickBot="1">
      <c r="C21" s="18" t="s">
        <v>24</v>
      </c>
      <c r="D21" s="22">
        <v>14001.890000000014</v>
      </c>
      <c r="E21" s="14">
        <v>169638</v>
      </c>
      <c r="F21" s="14">
        <v>159982.83</v>
      </c>
      <c r="G21" s="21">
        <v>0</v>
      </c>
      <c r="H21" s="21">
        <f t="shared" si="0"/>
        <v>23657.060000000027</v>
      </c>
      <c r="I21" s="23"/>
    </row>
    <row r="22" spans="3:9" ht="12.75" customHeight="1" thickBot="1">
      <c r="C22" s="12" t="s">
        <v>25</v>
      </c>
      <c r="D22" s="13">
        <v>8798.49999999997</v>
      </c>
      <c r="E22" s="14">
        <v>88492.66</v>
      </c>
      <c r="F22" s="14">
        <v>85551.8</v>
      </c>
      <c r="G22" s="21">
        <f>+E22</f>
        <v>88492.66</v>
      </c>
      <c r="H22" s="21">
        <f t="shared" si="0"/>
        <v>11739.359999999971</v>
      </c>
      <c r="I22" s="23" t="s">
        <v>26</v>
      </c>
    </row>
    <row r="23" spans="3:9" ht="13.5" customHeight="1" thickBot="1">
      <c r="C23" s="12" t="s">
        <v>27</v>
      </c>
      <c r="D23" s="13">
        <v>12900.640000000029</v>
      </c>
      <c r="E23" s="14">
        <v>130598.02</v>
      </c>
      <c r="F23" s="14">
        <v>126317.07</v>
      </c>
      <c r="G23" s="21">
        <v>115278.63943526804</v>
      </c>
      <c r="H23" s="21">
        <f t="shared" si="0"/>
        <v>17181.590000000026</v>
      </c>
      <c r="I23" s="24" t="s">
        <v>28</v>
      </c>
    </row>
    <row r="24" spans="3:9" ht="13.5" customHeight="1" thickBot="1">
      <c r="C24" s="12" t="s">
        <v>29</v>
      </c>
      <c r="D24" s="13">
        <v>737.8300000000008</v>
      </c>
      <c r="E24" s="15">
        <v>7275.63</v>
      </c>
      <c r="F24" s="15">
        <v>7048.74</v>
      </c>
      <c r="G24" s="21">
        <f>+E24</f>
        <v>7275.63</v>
      </c>
      <c r="H24" s="21">
        <f t="shared" si="0"/>
        <v>964.7200000000012</v>
      </c>
      <c r="I24" s="24" t="s">
        <v>30</v>
      </c>
    </row>
    <row r="25" spans="3:9" ht="13.5" customHeight="1" thickBot="1">
      <c r="C25" s="18" t="s">
        <v>31</v>
      </c>
      <c r="D25" s="13">
        <v>9630.759999999995</v>
      </c>
      <c r="E25" s="15">
        <v>83708.1</v>
      </c>
      <c r="F25" s="15">
        <v>81208.2</v>
      </c>
      <c r="G25" s="21">
        <f>+E25</f>
        <v>83708.1</v>
      </c>
      <c r="H25" s="21">
        <f t="shared" si="0"/>
        <v>12130.660000000003</v>
      </c>
      <c r="I25" s="23"/>
    </row>
    <row r="26" spans="3:9" ht="13.5" customHeight="1" thickBot="1">
      <c r="C26" s="12" t="s">
        <v>32</v>
      </c>
      <c r="D26" s="25">
        <v>5754.93</v>
      </c>
      <c r="E26" s="15">
        <v>58205.05</v>
      </c>
      <c r="F26" s="15">
        <v>56300.22</v>
      </c>
      <c r="G26" s="21">
        <f>+E26</f>
        <v>58205.05</v>
      </c>
      <c r="H26" s="15">
        <f t="shared" si="0"/>
        <v>7659.760000000002</v>
      </c>
      <c r="I26" s="24" t="s">
        <v>33</v>
      </c>
    </row>
    <row r="27" spans="3:9" s="27" customFormat="1" ht="13.5" customHeight="1" thickBot="1">
      <c r="C27" s="12" t="s">
        <v>18</v>
      </c>
      <c r="D27" s="16">
        <f>SUM(D19:D26)</f>
        <v>124438.63999999998</v>
      </c>
      <c r="E27" s="16">
        <f>SUM(E19:E26)</f>
        <v>1270573.53</v>
      </c>
      <c r="F27" s="16">
        <f>SUM(F19:F26)</f>
        <v>1225266.15</v>
      </c>
      <c r="G27" s="16">
        <f>SUM(G19:G26)</f>
        <v>1039358.7841556837</v>
      </c>
      <c r="H27" s="16">
        <f>SUM(H19:H26)</f>
        <v>169746.02000000002</v>
      </c>
      <c r="I27" s="26"/>
    </row>
    <row r="28" spans="3:9" ht="13.5" customHeight="1" thickBot="1">
      <c r="C28" s="99" t="s">
        <v>34</v>
      </c>
      <c r="D28" s="99"/>
      <c r="E28" s="99"/>
      <c r="F28" s="99"/>
      <c r="G28" s="99"/>
      <c r="H28" s="99"/>
      <c r="I28" s="99"/>
    </row>
    <row r="29" spans="3:9" ht="26.25" customHeight="1" thickBot="1">
      <c r="C29" s="28" t="s">
        <v>35</v>
      </c>
      <c r="D29" s="100" t="s">
        <v>36</v>
      </c>
      <c r="E29" s="101"/>
      <c r="F29" s="101"/>
      <c r="G29" s="101"/>
      <c r="H29" s="102"/>
      <c r="I29" s="29" t="s">
        <v>37</v>
      </c>
    </row>
    <row r="30" spans="3:9" ht="27" customHeight="1" thickBot="1">
      <c r="C30" s="28" t="s">
        <v>38</v>
      </c>
      <c r="D30" s="100" t="s">
        <v>39</v>
      </c>
      <c r="E30" s="101"/>
      <c r="F30" s="101"/>
      <c r="G30" s="101"/>
      <c r="H30" s="102"/>
      <c r="I30" s="30" t="s">
        <v>38</v>
      </c>
    </row>
    <row r="31" spans="3:8" ht="18.75" customHeight="1">
      <c r="C31" s="31" t="s">
        <v>40</v>
      </c>
      <c r="D31" s="31"/>
      <c r="E31" s="31"/>
      <c r="F31" s="31"/>
      <c r="G31" s="31"/>
      <c r="H31" s="32">
        <f>+H16+H27</f>
        <v>402647.40999999974</v>
      </c>
    </row>
    <row r="32" spans="3:4" ht="16.5" customHeight="1" hidden="1">
      <c r="C32" s="34" t="s">
        <v>41</v>
      </c>
      <c r="D32" s="34"/>
    </row>
    <row r="33" ht="12.75" customHeight="1"/>
  </sheetData>
  <sheetProtection/>
  <mergeCells count="11">
    <mergeCell ref="C5:I5"/>
    <mergeCell ref="C6:I6"/>
    <mergeCell ref="C7:I7"/>
    <mergeCell ref="C8:I8"/>
    <mergeCell ref="C10:I10"/>
    <mergeCell ref="I11:I15"/>
    <mergeCell ref="C17:I17"/>
    <mergeCell ref="I19:I20"/>
    <mergeCell ref="C28:I28"/>
    <mergeCell ref="D29:H29"/>
    <mergeCell ref="D30:H30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4.375" style="35" customWidth="1"/>
    <col min="10" max="16384" width="8.875" style="35" customWidth="1"/>
  </cols>
  <sheetData>
    <row r="1" spans="1:9" ht="14.25">
      <c r="A1" s="108" t="s">
        <v>42</v>
      </c>
      <c r="B1" s="108"/>
      <c r="C1" s="108"/>
      <c r="D1" s="108"/>
      <c r="E1" s="108"/>
      <c r="F1" s="108"/>
      <c r="G1" s="108"/>
      <c r="H1" s="108"/>
      <c r="I1" s="108"/>
    </row>
    <row r="2" spans="1:9" ht="14.25">
      <c r="A2" s="108" t="s">
        <v>43</v>
      </c>
      <c r="B2" s="108"/>
      <c r="C2" s="108"/>
      <c r="D2" s="108"/>
      <c r="E2" s="108"/>
      <c r="F2" s="108"/>
      <c r="G2" s="108"/>
      <c r="H2" s="108"/>
      <c r="I2" s="108"/>
    </row>
    <row r="3" spans="1:9" ht="14.25">
      <c r="A3" s="108" t="s">
        <v>44</v>
      </c>
      <c r="B3" s="108"/>
      <c r="C3" s="108"/>
      <c r="D3" s="108"/>
      <c r="E3" s="108"/>
      <c r="F3" s="108"/>
      <c r="G3" s="108"/>
      <c r="H3" s="108"/>
      <c r="I3" s="108"/>
    </row>
    <row r="4" spans="1:9" ht="57">
      <c r="A4" s="36" t="s">
        <v>45</v>
      </c>
      <c r="B4" s="36" t="s">
        <v>46</v>
      </c>
      <c r="C4" s="36" t="s">
        <v>47</v>
      </c>
      <c r="D4" s="36" t="s">
        <v>48</v>
      </c>
      <c r="E4" s="36" t="s">
        <v>49</v>
      </c>
      <c r="F4" s="37" t="s">
        <v>50</v>
      </c>
      <c r="G4" s="37" t="s">
        <v>51</v>
      </c>
      <c r="H4" s="36" t="s">
        <v>52</v>
      </c>
      <c r="I4" s="36" t="s">
        <v>53</v>
      </c>
    </row>
    <row r="5" spans="1:9" ht="14.25">
      <c r="A5" s="38" t="s">
        <v>54</v>
      </c>
      <c r="B5" s="39">
        <v>-134.11473</v>
      </c>
      <c r="C5" s="39"/>
      <c r="D5" s="39">
        <v>120.04791</v>
      </c>
      <c r="E5" s="39">
        <v>116.19027</v>
      </c>
      <c r="F5" s="39">
        <v>28.10246</v>
      </c>
      <c r="G5" s="39">
        <v>73.79054</v>
      </c>
      <c r="H5" s="39">
        <v>15.46699</v>
      </c>
      <c r="I5" s="39">
        <f>B5+D5+F5-G5</f>
        <v>-59.7549</v>
      </c>
    </row>
    <row r="7" ht="14.25">
      <c r="A7" s="35" t="s">
        <v>55</v>
      </c>
    </row>
    <row r="8" ht="14.25">
      <c r="A8" s="35" t="s">
        <v>56</v>
      </c>
    </row>
    <row r="9" ht="14.25">
      <c r="A9" s="35" t="s">
        <v>57</v>
      </c>
    </row>
    <row r="10" ht="14.25">
      <c r="A10" s="35" t="s">
        <v>58</v>
      </c>
    </row>
    <row r="11" ht="14.25">
      <c r="A11" s="35" t="s">
        <v>59</v>
      </c>
    </row>
    <row r="12" ht="14.25">
      <c r="A12" s="35" t="s">
        <v>60</v>
      </c>
    </row>
    <row r="13" ht="14.25">
      <c r="A13" s="35" t="s">
        <v>61</v>
      </c>
    </row>
    <row r="14" ht="14.25">
      <c r="A14" s="35" t="s">
        <v>62</v>
      </c>
    </row>
    <row r="15" ht="14.25">
      <c r="A15" s="35" t="s">
        <v>63</v>
      </c>
    </row>
    <row r="16" ht="14.25">
      <c r="A16" s="35" t="s">
        <v>64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5" sqref="A25:IV28"/>
    </sheetView>
  </sheetViews>
  <sheetFormatPr defaultColWidth="9.00390625" defaultRowHeight="12.75"/>
  <cols>
    <col min="1" max="1" width="5.50390625" style="0" customWidth="1"/>
    <col min="2" max="2" width="25.00390625" style="0" customWidth="1"/>
    <col min="3" max="3" width="34.375" style="0" customWidth="1"/>
    <col min="4" max="4" width="19.375" style="0" customWidth="1"/>
    <col min="5" max="5" width="22.00390625" style="0" customWidth="1"/>
    <col min="6" max="6" width="24.50390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9" t="s">
        <v>65</v>
      </c>
      <c r="B1" s="109"/>
      <c r="C1" s="109"/>
      <c r="D1" s="109"/>
      <c r="E1" s="109"/>
      <c r="F1" s="109"/>
      <c r="G1" s="109"/>
      <c r="H1" s="40"/>
    </row>
    <row r="2" spans="1:7" ht="29.25" customHeight="1" thickBot="1">
      <c r="A2" s="110"/>
      <c r="B2" s="110"/>
      <c r="C2" s="110"/>
      <c r="D2" s="110"/>
      <c r="E2" s="110"/>
      <c r="F2" s="110"/>
      <c r="G2" s="110"/>
    </row>
    <row r="3" spans="1:8" ht="13.5" hidden="1" thickBot="1">
      <c r="A3" s="41"/>
      <c r="B3" s="42"/>
      <c r="C3" s="43"/>
      <c r="D3" s="42"/>
      <c r="E3" s="42"/>
      <c r="F3" s="111" t="s">
        <v>66</v>
      </c>
      <c r="G3" s="112"/>
      <c r="H3" s="42"/>
    </row>
    <row r="4" spans="1:8" ht="12.75" hidden="1">
      <c r="A4" s="44" t="s">
        <v>67</v>
      </c>
      <c r="B4" s="45" t="s">
        <v>68</v>
      </c>
      <c r="C4" s="44" t="s">
        <v>69</v>
      </c>
      <c r="D4" s="45" t="s">
        <v>70</v>
      </c>
      <c r="E4" s="46" t="s">
        <v>71</v>
      </c>
      <c r="F4" s="46"/>
      <c r="G4" s="46"/>
      <c r="H4" s="46" t="s">
        <v>72</v>
      </c>
    </row>
    <row r="5" spans="1:8" ht="12.75" hidden="1">
      <c r="A5" s="44" t="s">
        <v>73</v>
      </c>
      <c r="B5" s="45"/>
      <c r="C5" s="47"/>
      <c r="D5" s="45" t="s">
        <v>74</v>
      </c>
      <c r="E5" s="45" t="s">
        <v>75</v>
      </c>
      <c r="F5" s="45" t="s">
        <v>76</v>
      </c>
      <c r="G5" s="45" t="s">
        <v>77</v>
      </c>
      <c r="H5" s="45"/>
    </row>
    <row r="6" spans="1:8" ht="12.75" hidden="1">
      <c r="A6" s="44"/>
      <c r="B6" s="45"/>
      <c r="C6" s="47"/>
      <c r="D6" s="45" t="s">
        <v>78</v>
      </c>
      <c r="E6" s="45"/>
      <c r="F6" s="45" t="s">
        <v>79</v>
      </c>
      <c r="G6" s="45" t="s">
        <v>80</v>
      </c>
      <c r="H6" s="48"/>
    </row>
    <row r="7" spans="1:8" ht="12.75" hidden="1">
      <c r="A7" s="49"/>
      <c r="B7" s="48"/>
      <c r="C7" s="50"/>
      <c r="D7" s="48"/>
      <c r="E7" s="48"/>
      <c r="F7" s="48"/>
      <c r="G7" s="45" t="s">
        <v>81</v>
      </c>
      <c r="H7" s="48"/>
    </row>
    <row r="8" spans="1:8" ht="13.5" hidden="1" thickBot="1">
      <c r="A8" s="51"/>
      <c r="B8" s="52"/>
      <c r="C8" s="53"/>
      <c r="D8" s="52"/>
      <c r="E8" s="52"/>
      <c r="F8" s="52"/>
      <c r="G8" s="52"/>
      <c r="H8" s="52"/>
    </row>
    <row r="9" spans="1:8" ht="12.75" hidden="1">
      <c r="A9" s="42"/>
      <c r="B9" s="54"/>
      <c r="C9" s="43"/>
      <c r="D9" s="42"/>
      <c r="E9" s="42"/>
      <c r="F9" s="42"/>
      <c r="G9" s="54"/>
      <c r="H9" s="54"/>
    </row>
    <row r="10" spans="1:8" ht="12.75" hidden="1">
      <c r="A10" s="45">
        <v>1</v>
      </c>
      <c r="B10" s="55" t="s">
        <v>82</v>
      </c>
      <c r="C10" s="44"/>
      <c r="D10" s="45"/>
      <c r="E10" s="56"/>
      <c r="F10" s="56"/>
      <c r="G10" s="57">
        <f>+E10-F10</f>
        <v>0</v>
      </c>
      <c r="H10" s="58"/>
    </row>
    <row r="11" spans="1:8" ht="12.75" hidden="1">
      <c r="A11" s="45"/>
      <c r="B11" s="55"/>
      <c r="C11" s="44"/>
      <c r="D11" s="45"/>
      <c r="E11" s="59"/>
      <c r="F11" s="56"/>
      <c r="G11" s="57"/>
      <c r="H11" s="58"/>
    </row>
    <row r="12" spans="1:8" ht="12.75" hidden="1">
      <c r="A12" s="45"/>
      <c r="B12" s="55"/>
      <c r="C12" s="60" t="s">
        <v>83</v>
      </c>
      <c r="D12" s="61"/>
      <c r="E12" s="62">
        <f>SUM(E10:E11)</f>
        <v>0</v>
      </c>
      <c r="F12" s="62">
        <f>SUM(F10:F11)</f>
        <v>0</v>
      </c>
      <c r="G12" s="62">
        <f>SUM(G10:G11)</f>
        <v>0</v>
      </c>
      <c r="H12" s="58"/>
    </row>
    <row r="13" spans="1:8" ht="13.5" hidden="1" thickBot="1">
      <c r="A13" s="63"/>
      <c r="B13" s="64"/>
      <c r="C13" s="65"/>
      <c r="D13" s="66"/>
      <c r="E13" s="67"/>
      <c r="F13" s="67"/>
      <c r="G13" s="68"/>
      <c r="H13" s="69"/>
    </row>
    <row r="14" spans="1:8" ht="12.75" hidden="1">
      <c r="A14" s="42"/>
      <c r="B14" s="54"/>
      <c r="C14" s="70"/>
      <c r="D14" s="71"/>
      <c r="E14" s="72"/>
      <c r="F14" s="73"/>
      <c r="G14" s="73"/>
      <c r="H14" s="74"/>
    </row>
    <row r="15" spans="1:8" ht="12.75" hidden="1">
      <c r="A15" s="48"/>
      <c r="B15" s="75" t="s">
        <v>18</v>
      </c>
      <c r="C15" s="76"/>
      <c r="D15" s="47"/>
      <c r="E15" s="77">
        <f>E12</f>
        <v>0</v>
      </c>
      <c r="F15" s="78">
        <f>+F12</f>
        <v>0</v>
      </c>
      <c r="G15" s="79">
        <f>+E15-F15</f>
        <v>0</v>
      </c>
      <c r="H15" s="58"/>
    </row>
    <row r="16" spans="1:8" ht="13.5" hidden="1" thickBot="1">
      <c r="A16" s="52"/>
      <c r="B16" s="80"/>
      <c r="C16" s="81"/>
      <c r="D16" s="82"/>
      <c r="E16" s="66"/>
      <c r="F16" s="83"/>
      <c r="G16" s="83"/>
      <c r="H16" s="83"/>
    </row>
    <row r="19" spans="1:7" ht="51" customHeight="1">
      <c r="A19" s="84" t="s">
        <v>84</v>
      </c>
      <c r="B19" s="84" t="s">
        <v>85</v>
      </c>
      <c r="C19" s="84" t="s">
        <v>86</v>
      </c>
      <c r="D19" s="84" t="s">
        <v>87</v>
      </c>
      <c r="E19" s="85" t="s">
        <v>88</v>
      </c>
      <c r="F19" s="84" t="s">
        <v>89</v>
      </c>
      <c r="G19" s="86"/>
    </row>
    <row r="20" spans="1:7" ht="15">
      <c r="A20" s="87">
        <v>1</v>
      </c>
      <c r="B20" s="88">
        <v>14001.890000000014</v>
      </c>
      <c r="C20" s="88">
        <v>169638</v>
      </c>
      <c r="D20" s="88">
        <v>159982.83</v>
      </c>
      <c r="E20" s="88">
        <v>11610</v>
      </c>
      <c r="F20" s="88">
        <f>B20+C20-D20</f>
        <v>23657.060000000027</v>
      </c>
      <c r="G20" s="89"/>
    </row>
    <row r="22" spans="1:5" ht="63.75" customHeight="1">
      <c r="A22" s="84" t="s">
        <v>84</v>
      </c>
      <c r="B22" s="84" t="s">
        <v>90</v>
      </c>
      <c r="C22" s="84" t="s">
        <v>91</v>
      </c>
      <c r="D22" s="84" t="s">
        <v>92</v>
      </c>
      <c r="E22" s="84" t="s">
        <v>93</v>
      </c>
    </row>
    <row r="23" spans="1:5" ht="15">
      <c r="A23" s="90">
        <v>1</v>
      </c>
      <c r="B23" s="91">
        <v>-217191.39</v>
      </c>
      <c r="C23" s="91">
        <f>+D20+E20</f>
        <v>171592.83</v>
      </c>
      <c r="D23" s="91">
        <v>0</v>
      </c>
      <c r="E23" s="91">
        <f>+B23+C23-D23</f>
        <v>-45598.56000000003</v>
      </c>
    </row>
    <row r="24" spans="1:5" ht="12.75">
      <c r="A24" s="50"/>
      <c r="B24" s="50"/>
      <c r="C24" s="92"/>
      <c r="D24" s="92"/>
      <c r="E24" s="47"/>
    </row>
  </sheetData>
  <sheetProtection/>
  <mergeCells count="2">
    <mergeCell ref="A1:G2"/>
    <mergeCell ref="F3:G3"/>
  </mergeCells>
  <printOptions horizontalCentered="1"/>
  <pageMargins left="0" right="0" top="4.330708661417323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2014-06-26T11:05:28Z</dcterms:created>
  <dcterms:modified xsi:type="dcterms:W3CDTF">2014-07-04T07:47:55Z</dcterms:modified>
  <cp:category/>
  <cp:version/>
  <cp:contentType/>
  <cp:contentStatus/>
</cp:coreProperties>
</file>