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<sst xmlns="http://schemas.openxmlformats.org/spreadsheetml/2006/main" count="88" uniqueCount="79">
  <si>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</si>
  <si>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</si>
  <si>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</si>
  <si>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Юбилейная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</si>
  <si>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</si>
  <si>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</si>
  <si>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</si>
  <si>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</si>
  <si>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</si>
  <si>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</si>
  <si>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</si>
  <si>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</si>
  <si>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</si>
  <si>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</si>
  <si>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</si>
  <si>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</si>
  <si>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ООО "Сертоловский Водоканал"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</si>
  <si>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</si>
  <si>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</si>
  <si>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</si>
  <si>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</si>
  <si>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</si>
  <si>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</si>
  <si>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Н/2008-71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</si>
  <si>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</si>
  <si>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</si>
  <si>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</si>
  <si>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</si>
  <si>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</si>
  <si>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</si>
  <si>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</si>
  <si>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</si>
  <si>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</si>
  <si>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</si>
  <si>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</si>
  <si>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</si>
  <si>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</si>
  <si>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</si>
  <si>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9 по ул. Юбилейная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</si>
  <si>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</si>
  <si>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</si>
  <si>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</si>
  <si>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</si>
  <si>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</si>
  <si>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</si>
  <si>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</si>
  <si>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</si>
  <si>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</si>
  <si>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</si>
  <si>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тыс.рублей.</t>
    </r>
  </si>
  <si>
    <t>Отчет о реализации программы капитального ремонта жилого фонда ООО "УЮТ-СЕРВИС" за период с 01 января 2013г. по 31 декабря 2013г.  по адресу мкр.Сертолово-2, ул. Юбилейная,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</si>
  <si>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</si>
  <si>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</si>
  <si>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</si>
  <si>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</si>
  <si>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</si>
  <si>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</si>
  <si>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</si>
  <si>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</si>
  <si>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</si>
  <si>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</si>
  <si>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</si>
  <si>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</si>
  <si>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</si>
  <si>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</si>
  <si>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</si>
  <si>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</si>
  <si>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9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</si>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</sst>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2" fontId="45" fillId="0" borderId="17" xfId="52" applyNumberFormat="1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25" xfId="0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7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20" sqref="A5:IV2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3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96" t="s">
        <v>11</v>
      </c>
      <c r="D10" s="92"/>
      <c r="E10" s="92"/>
      <c r="F10" s="92"/>
      <c r="G10" s="92"/>
      <c r="H10" s="92"/>
      <c r="I10" s="92"/>
      <c r="J10" s="12"/>
    </row>
    <row r="11" spans="3:9" ht="13.5" customHeight="1" hidden="1">
      <c r="C11" s="13" t="s">
        <v>12</v>
      </c>
      <c r="D11" s="14"/>
      <c r="E11" s="15"/>
      <c r="F11" s="16"/>
      <c r="G11" s="15">
        <f>E11</f>
        <v>0</v>
      </c>
      <c r="H11" s="16"/>
      <c r="I11" s="97" t="s">
        <v>13</v>
      </c>
    </row>
    <row r="12" spans="3:9" ht="13.5" customHeight="1" hidden="1">
      <c r="C12" s="13" t="s">
        <v>14</v>
      </c>
      <c r="D12" s="14"/>
      <c r="E12" s="17"/>
      <c r="F12" s="17"/>
      <c r="G12" s="15">
        <f>E12</f>
        <v>0</v>
      </c>
      <c r="H12" s="17"/>
      <c r="I12" s="98"/>
    </row>
    <row r="13" spans="3:9" ht="13.5" customHeight="1" thickBot="1">
      <c r="C13" s="13" t="s">
        <v>15</v>
      </c>
      <c r="D13" s="18">
        <v>1110.9100000000026</v>
      </c>
      <c r="E13" s="19">
        <v>0</v>
      </c>
      <c r="F13" s="19">
        <v>92.7</v>
      </c>
      <c r="G13" s="15">
        <f>E13</f>
        <v>0</v>
      </c>
      <c r="H13" s="20">
        <f>+D13+E13-F13</f>
        <v>1018.2100000000025</v>
      </c>
      <c r="I13" s="89" t="s">
        <v>16</v>
      </c>
    </row>
    <row r="14" spans="3:9" ht="13.5" customHeight="1" thickBot="1">
      <c r="C14" s="13" t="s">
        <v>17</v>
      </c>
      <c r="D14" s="18">
        <v>114.54000000000008</v>
      </c>
      <c r="E14" s="19">
        <v>0</v>
      </c>
      <c r="F14" s="19">
        <v>0</v>
      </c>
      <c r="G14" s="15">
        <f>E14</f>
        <v>0</v>
      </c>
      <c r="H14" s="20">
        <f>+D14+E14-F14</f>
        <v>114.54000000000008</v>
      </c>
      <c r="I14" s="90"/>
    </row>
    <row r="15" spans="3:9" ht="13.5" customHeight="1" hidden="1">
      <c r="C15" s="13" t="s">
        <v>18</v>
      </c>
      <c r="D15" s="18">
        <v>0</v>
      </c>
      <c r="E15" s="19"/>
      <c r="F15" s="19"/>
      <c r="G15" s="15">
        <f>E15</f>
        <v>0</v>
      </c>
      <c r="H15" s="20">
        <f>+D15+E15-F15</f>
        <v>0</v>
      </c>
      <c r="I15" s="91"/>
    </row>
    <row r="16" spans="3:9" ht="13.5" customHeight="1" thickBot="1">
      <c r="C16" s="13" t="s">
        <v>19</v>
      </c>
      <c r="D16" s="21">
        <f>SUM(D11:D15)</f>
        <v>1225.4500000000025</v>
      </c>
      <c r="E16" s="21">
        <f>SUM(E11:E15)</f>
        <v>0</v>
      </c>
      <c r="F16" s="21">
        <f>SUM(F11:F15)</f>
        <v>92.7</v>
      </c>
      <c r="G16" s="21">
        <f>SUM(G11:G15)</f>
        <v>0</v>
      </c>
      <c r="H16" s="21">
        <f>SUM(H11:H15)</f>
        <v>1132.7500000000027</v>
      </c>
      <c r="I16" s="22"/>
    </row>
    <row r="17" spans="3:9" ht="13.5" customHeight="1" thickBot="1">
      <c r="C17" s="92" t="s">
        <v>20</v>
      </c>
      <c r="D17" s="92"/>
      <c r="E17" s="92"/>
      <c r="F17" s="92"/>
      <c r="G17" s="92"/>
      <c r="H17" s="92"/>
      <c r="I17" s="92"/>
    </row>
    <row r="18" spans="3:9" ht="38.25" customHeight="1" thickBot="1">
      <c r="C18" s="23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4" t="s">
        <v>21</v>
      </c>
    </row>
    <row r="19" spans="3:9" ht="27.75" customHeight="1" thickBot="1">
      <c r="C19" s="9" t="s">
        <v>22</v>
      </c>
      <c r="D19" s="25">
        <v>3122.71</v>
      </c>
      <c r="E19" s="26">
        <v>-988.5999999999999</v>
      </c>
      <c r="F19" s="26">
        <v>900.81</v>
      </c>
      <c r="G19" s="26">
        <f>+E19</f>
        <v>-988.5999999999999</v>
      </c>
      <c r="H19" s="26">
        <f aca="true" t="shared" si="0" ref="H19:H25">+D19+E19-F19</f>
        <v>1233.3000000000002</v>
      </c>
      <c r="I19" s="27" t="s">
        <v>23</v>
      </c>
    </row>
    <row r="20" spans="3:9" ht="14.25" customHeight="1" thickBot="1">
      <c r="C20" s="13" t="s">
        <v>24</v>
      </c>
      <c r="D20" s="18">
        <v>289.78000000000065</v>
      </c>
      <c r="E20" s="15">
        <v>0</v>
      </c>
      <c r="F20" s="15">
        <v>0</v>
      </c>
      <c r="G20" s="26">
        <v>0</v>
      </c>
      <c r="H20" s="26">
        <f t="shared" si="0"/>
        <v>289.78000000000065</v>
      </c>
      <c r="I20" s="14"/>
    </row>
    <row r="21" spans="3:9" ht="13.5" customHeight="1" thickBot="1">
      <c r="C21" s="23" t="s">
        <v>25</v>
      </c>
      <c r="D21" s="28">
        <v>2956.6100000000006</v>
      </c>
      <c r="E21" s="15">
        <v>-2956.61</v>
      </c>
      <c r="F21" s="15">
        <v>0</v>
      </c>
      <c r="G21" s="26">
        <v>0</v>
      </c>
      <c r="H21" s="26">
        <f t="shared" si="0"/>
        <v>4.547473508864641E-13</v>
      </c>
      <c r="I21" s="29"/>
    </row>
    <row r="22" spans="3:9" ht="12.75" customHeight="1" hidden="1">
      <c r="C22" s="13" t="s">
        <v>26</v>
      </c>
      <c r="D22" s="18">
        <v>0</v>
      </c>
      <c r="E22" s="15"/>
      <c r="F22" s="15"/>
      <c r="G22" s="26"/>
      <c r="H22" s="26">
        <f t="shared" si="0"/>
        <v>0</v>
      </c>
      <c r="I22" s="29" t="s">
        <v>27</v>
      </c>
    </row>
    <row r="23" spans="3:9" ht="13.5" customHeight="1" thickBot="1">
      <c r="C23" s="13" t="s">
        <v>28</v>
      </c>
      <c r="D23" s="18">
        <v>1268.449999999999</v>
      </c>
      <c r="E23" s="15">
        <v>2370.07</v>
      </c>
      <c r="F23" s="15">
        <v>2504.84</v>
      </c>
      <c r="G23" s="26">
        <v>4617.052360166342</v>
      </c>
      <c r="H23" s="26">
        <f t="shared" si="0"/>
        <v>1133.679999999999</v>
      </c>
      <c r="I23" s="29" t="s">
        <v>29</v>
      </c>
    </row>
    <row r="24" spans="3:9" ht="13.5" customHeight="1" hidden="1">
      <c r="C24" s="13" t="s">
        <v>30</v>
      </c>
      <c r="D24" s="14">
        <v>0</v>
      </c>
      <c r="E24" s="17"/>
      <c r="F24" s="17"/>
      <c r="G24" s="26">
        <f>+E24</f>
        <v>0</v>
      </c>
      <c r="H24" s="26">
        <f t="shared" si="0"/>
        <v>0</v>
      </c>
      <c r="I24" s="30" t="s">
        <v>31</v>
      </c>
    </row>
    <row r="25" spans="3:9" ht="13.5" customHeight="1" thickBot="1">
      <c r="C25" s="23" t="s">
        <v>32</v>
      </c>
      <c r="D25" s="18">
        <v>220.63999999999976</v>
      </c>
      <c r="E25" s="17">
        <v>187.6</v>
      </c>
      <c r="F25" s="17">
        <v>141.24</v>
      </c>
      <c r="G25" s="26">
        <f>+E25</f>
        <v>187.6</v>
      </c>
      <c r="H25" s="26">
        <f t="shared" si="0"/>
        <v>266.9999999999998</v>
      </c>
      <c r="I25" s="29"/>
    </row>
    <row r="26" spans="3:9" ht="13.5" customHeight="1" hidden="1">
      <c r="C26" s="13" t="s">
        <v>33</v>
      </c>
      <c r="D26" s="14"/>
      <c r="E26" s="17"/>
      <c r="F26" s="17"/>
      <c r="G26" s="26">
        <f>+E26</f>
        <v>0</v>
      </c>
      <c r="H26" s="17"/>
      <c r="I26" s="30" t="s">
        <v>34</v>
      </c>
    </row>
    <row r="27" spans="3:9" s="31" customFormat="1" ht="13.5" customHeight="1" thickBot="1">
      <c r="C27" s="13" t="s">
        <v>19</v>
      </c>
      <c r="D27" s="21">
        <f>SUM(D19:D26)</f>
        <v>7858.19</v>
      </c>
      <c r="E27" s="21">
        <f>SUM(E19:E26)</f>
        <v>-1387.54</v>
      </c>
      <c r="F27" s="21">
        <f>SUM(F19:F26)</f>
        <v>3546.8900000000003</v>
      </c>
      <c r="G27" s="21">
        <f>SUM(G19:G26)</f>
        <v>3816.0523601663417</v>
      </c>
      <c r="H27" s="21">
        <f>SUM(H19:H26)</f>
        <v>2923.76</v>
      </c>
      <c r="I27" s="14"/>
    </row>
    <row r="28" spans="3:8" ht="18" customHeight="1">
      <c r="C28" s="32" t="s">
        <v>35</v>
      </c>
      <c r="D28" s="32"/>
      <c r="E28" s="32"/>
      <c r="F28" s="32"/>
      <c r="G28" s="32"/>
      <c r="H28" s="33">
        <f>+H16+H27</f>
        <v>4056.510000000003</v>
      </c>
    </row>
    <row r="29" spans="3:8" ht="12.75" hidden="1">
      <c r="C29" s="2"/>
      <c r="D29" s="2"/>
      <c r="E29" s="2"/>
      <c r="F29" s="2"/>
      <c r="G29" s="2"/>
      <c r="H29" s="2"/>
    </row>
    <row r="30" spans="3:6" ht="15" customHeight="1">
      <c r="C30" s="35"/>
      <c r="D30" s="36"/>
      <c r="E30" s="36"/>
      <c r="F30" s="36"/>
    </row>
    <row r="31" ht="12.75" customHeight="1"/>
  </sheetData>
  <sheetProtection/>
  <mergeCells count="8">
    <mergeCell ref="I13:I15"/>
    <mergeCell ref="C17:I17"/>
    <mergeCell ref="C5:I5"/>
    <mergeCell ref="C6:I6"/>
    <mergeCell ref="C7:I7"/>
    <mergeCell ref="C8:I8"/>
    <mergeCell ref="C10:I10"/>
    <mergeCell ref="I11:I1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20" zoomScalePageLayoutView="0" workbookViewId="0" topLeftCell="A1">
      <selection activeCell="F20" sqref="F20"/>
    </sheetView>
  </sheetViews>
  <sheetFormatPr defaultColWidth="9.00390625" defaultRowHeight="12.75"/>
  <cols>
    <col min="1" max="1" width="4.50390625" style="37" customWidth="1"/>
    <col min="2" max="2" width="12.50390625" style="37" customWidth="1"/>
    <col min="3" max="3" width="13.375" style="37" hidden="1" customWidth="1"/>
    <col min="4" max="4" width="12.125" style="37" customWidth="1"/>
    <col min="5" max="5" width="13.50390625" style="37" customWidth="1"/>
    <col min="6" max="6" width="13.375" style="37" customWidth="1"/>
    <col min="7" max="7" width="14.375" style="37" customWidth="1"/>
    <col min="8" max="8" width="15.125" style="37" customWidth="1"/>
    <col min="9" max="9" width="13.625" style="37" customWidth="1"/>
    <col min="10" max="16384" width="8.875" style="37" customWidth="1"/>
  </cols>
  <sheetData>
    <row r="1" spans="1:9" ht="14.25">
      <c r="A1" s="99" t="s">
        <v>36</v>
      </c>
      <c r="B1" s="99"/>
      <c r="C1" s="99"/>
      <c r="D1" s="99"/>
      <c r="E1" s="99"/>
      <c r="F1" s="99"/>
      <c r="G1" s="99"/>
      <c r="H1" s="99"/>
      <c r="I1" s="99"/>
    </row>
    <row r="2" spans="1:9" ht="14.25">
      <c r="A2" s="99" t="s">
        <v>37</v>
      </c>
      <c r="B2" s="99"/>
      <c r="C2" s="99"/>
      <c r="D2" s="99"/>
      <c r="E2" s="99"/>
      <c r="F2" s="99"/>
      <c r="G2" s="99"/>
      <c r="H2" s="99"/>
      <c r="I2" s="99"/>
    </row>
    <row r="3" spans="1:9" ht="14.25">
      <c r="A3" s="99" t="s">
        <v>38</v>
      </c>
      <c r="B3" s="99"/>
      <c r="C3" s="99"/>
      <c r="D3" s="99"/>
      <c r="E3" s="99"/>
      <c r="F3" s="99"/>
      <c r="G3" s="99"/>
      <c r="H3" s="99"/>
      <c r="I3" s="99"/>
    </row>
    <row r="4" spans="1:9" ht="57">
      <c r="A4" s="38" t="s">
        <v>39</v>
      </c>
      <c r="B4" s="38" t="s">
        <v>40</v>
      </c>
      <c r="C4" s="38" t="s">
        <v>41</v>
      </c>
      <c r="D4" s="38" t="s">
        <v>42</v>
      </c>
      <c r="E4" s="38" t="s">
        <v>43</v>
      </c>
      <c r="F4" s="39" t="s">
        <v>44</v>
      </c>
      <c r="G4" s="39" t="s">
        <v>45</v>
      </c>
      <c r="H4" s="38" t="s">
        <v>46</v>
      </c>
      <c r="I4" s="38" t="s">
        <v>47</v>
      </c>
    </row>
    <row r="5" spans="1:9" ht="14.25">
      <c r="A5" s="40" t="s">
        <v>48</v>
      </c>
      <c r="B5" s="41">
        <v>0.64612</v>
      </c>
      <c r="C5" s="41"/>
      <c r="D5" s="41">
        <v>0</v>
      </c>
      <c r="E5" s="41">
        <v>0</v>
      </c>
      <c r="F5" s="41">
        <v>0</v>
      </c>
      <c r="G5" s="41">
        <v>0</v>
      </c>
      <c r="H5" s="41">
        <v>0.28978</v>
      </c>
      <c r="I5" s="41">
        <f>B5+D5+F5-G5</f>
        <v>0.64612</v>
      </c>
    </row>
    <row r="7" ht="14.25">
      <c r="A7" s="37" t="s">
        <v>49</v>
      </c>
    </row>
    <row r="8" ht="14.25">
      <c r="A8" s="42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26"/>
    </sheetView>
  </sheetViews>
  <sheetFormatPr defaultColWidth="9.00390625" defaultRowHeight="12.75"/>
  <cols>
    <col min="1" max="1" width="5.50390625" style="0" customWidth="1"/>
    <col min="2" max="2" width="22.87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0" t="s">
        <v>50</v>
      </c>
      <c r="B1" s="101"/>
      <c r="C1" s="101"/>
      <c r="D1" s="101"/>
      <c r="E1" s="101"/>
      <c r="F1" s="101"/>
      <c r="G1" s="101"/>
      <c r="H1" s="43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8" ht="13.5" hidden="1" thickBot="1">
      <c r="A3" s="44"/>
      <c r="B3" s="45"/>
      <c r="C3" s="46"/>
      <c r="D3" s="45"/>
      <c r="E3" s="45"/>
      <c r="F3" s="103" t="s">
        <v>51</v>
      </c>
      <c r="G3" s="104"/>
      <c r="H3" s="45"/>
    </row>
    <row r="4" spans="1:8" ht="12.75" hidden="1">
      <c r="A4" s="47" t="s">
        <v>52</v>
      </c>
      <c r="B4" s="48" t="s">
        <v>53</v>
      </c>
      <c r="C4" s="49" t="s">
        <v>54</v>
      </c>
      <c r="D4" s="48" t="s">
        <v>55</v>
      </c>
      <c r="E4" s="50" t="s">
        <v>56</v>
      </c>
      <c r="F4" s="50"/>
      <c r="G4" s="50"/>
      <c r="H4" s="50" t="s">
        <v>57</v>
      </c>
    </row>
    <row r="5" spans="1:8" ht="12.75" hidden="1">
      <c r="A5" s="47" t="s">
        <v>58</v>
      </c>
      <c r="B5" s="48"/>
      <c r="C5" s="49"/>
      <c r="D5" s="48" t="s">
        <v>59</v>
      </c>
      <c r="E5" s="48" t="s">
        <v>60</v>
      </c>
      <c r="F5" s="48" t="s">
        <v>61</v>
      </c>
      <c r="G5" s="48" t="s">
        <v>62</v>
      </c>
      <c r="H5" s="48"/>
    </row>
    <row r="6" spans="1:8" ht="12.75" hidden="1">
      <c r="A6" s="47"/>
      <c r="B6" s="48"/>
      <c r="C6" s="49"/>
      <c r="D6" s="48" t="s">
        <v>63</v>
      </c>
      <c r="E6" s="48"/>
      <c r="F6" s="48" t="s">
        <v>64</v>
      </c>
      <c r="G6" s="48" t="s">
        <v>65</v>
      </c>
      <c r="H6" s="51"/>
    </row>
    <row r="7" spans="1:8" ht="12.75" hidden="1">
      <c r="A7" s="52"/>
      <c r="B7" s="51"/>
      <c r="C7" s="53"/>
      <c r="D7" s="51"/>
      <c r="E7" s="51"/>
      <c r="F7" s="51"/>
      <c r="G7" s="48" t="s">
        <v>66</v>
      </c>
      <c r="H7" s="51"/>
    </row>
    <row r="8" spans="1:8" ht="13.5" hidden="1" thickBot="1">
      <c r="A8" s="54"/>
      <c r="B8" s="55"/>
      <c r="C8" s="56"/>
      <c r="D8" s="55"/>
      <c r="E8" s="55"/>
      <c r="F8" s="55"/>
      <c r="G8" s="55"/>
      <c r="H8" s="55"/>
    </row>
    <row r="9" spans="1:8" ht="12.75" hidden="1">
      <c r="A9" s="45"/>
      <c r="B9" s="57"/>
      <c r="C9" s="46"/>
      <c r="D9" s="45"/>
      <c r="E9" s="45"/>
      <c r="F9" s="57"/>
      <c r="G9" s="57"/>
      <c r="H9" s="57"/>
    </row>
    <row r="10" spans="1:8" ht="12.75" hidden="1">
      <c r="A10" s="48">
        <v>1</v>
      </c>
      <c r="B10" s="58" t="s">
        <v>67</v>
      </c>
      <c r="C10" s="47"/>
      <c r="D10" s="48"/>
      <c r="E10" s="59"/>
      <c r="F10" s="59"/>
      <c r="G10" s="60">
        <f>+E10-F10</f>
        <v>0</v>
      </c>
      <c r="H10" s="61"/>
    </row>
    <row r="11" spans="1:8" ht="12.75" hidden="1">
      <c r="A11" s="48"/>
      <c r="B11" s="58"/>
      <c r="C11" s="49"/>
      <c r="D11" s="48"/>
      <c r="E11" s="62"/>
      <c r="F11" s="62"/>
      <c r="G11" s="62"/>
      <c r="H11" s="63"/>
    </row>
    <row r="12" spans="1:8" ht="12.75" hidden="1">
      <c r="A12" s="48"/>
      <c r="B12" s="58"/>
      <c r="C12" s="64" t="s">
        <v>68</v>
      </c>
      <c r="D12" s="65"/>
      <c r="E12" s="66">
        <f>SUM(E10:E11)</f>
        <v>0</v>
      </c>
      <c r="F12" s="66">
        <f>SUM(F10:F11)</f>
        <v>0</v>
      </c>
      <c r="G12" s="66">
        <f>SUM(G10:G11)</f>
        <v>0</v>
      </c>
      <c r="H12" s="61"/>
    </row>
    <row r="13" spans="1:8" ht="13.5" hidden="1" thickBot="1">
      <c r="A13" s="67"/>
      <c r="B13" s="68"/>
      <c r="C13" s="69"/>
      <c r="D13" s="70"/>
      <c r="E13" s="71"/>
      <c r="F13" s="71"/>
      <c r="G13" s="71"/>
      <c r="H13" s="63"/>
    </row>
    <row r="14" spans="1:8" ht="12.75" hidden="1">
      <c r="A14" s="45"/>
      <c r="B14" s="57"/>
      <c r="C14" s="72"/>
      <c r="D14" s="72"/>
      <c r="E14" s="73"/>
      <c r="F14" s="73"/>
      <c r="G14" s="73"/>
      <c r="H14" s="72"/>
    </row>
    <row r="15" spans="1:8" ht="12.75" hidden="1">
      <c r="A15" s="51"/>
      <c r="B15" s="74" t="s">
        <v>19</v>
      </c>
      <c r="C15" s="75"/>
      <c r="D15" s="75"/>
      <c r="E15" s="76">
        <f>E12</f>
        <v>0</v>
      </c>
      <c r="F15" s="76">
        <f>F12</f>
        <v>0</v>
      </c>
      <c r="G15" s="76">
        <f>G12</f>
        <v>0</v>
      </c>
      <c r="H15" s="76">
        <f>H12</f>
        <v>0</v>
      </c>
    </row>
    <row r="16" spans="1:8" ht="13.5" hidden="1" thickBot="1">
      <c r="A16" s="55"/>
      <c r="B16" s="77"/>
      <c r="C16" s="78"/>
      <c r="D16" s="78"/>
      <c r="E16" s="79"/>
      <c r="F16" s="79"/>
      <c r="G16" s="79"/>
      <c r="H16" s="79"/>
    </row>
    <row r="19" spans="1:7" ht="63.75" customHeight="1">
      <c r="A19" s="80" t="s">
        <v>69</v>
      </c>
      <c r="B19" s="80" t="s">
        <v>70</v>
      </c>
      <c r="C19" s="80" t="s">
        <v>71</v>
      </c>
      <c r="D19" s="80" t="s">
        <v>72</v>
      </c>
      <c r="E19" s="81" t="s">
        <v>73</v>
      </c>
      <c r="F19" s="80" t="s">
        <v>74</v>
      </c>
      <c r="G19" s="82"/>
    </row>
    <row r="20" spans="1:7" ht="15">
      <c r="A20" s="83">
        <v>1</v>
      </c>
      <c r="B20" s="84">
        <v>2956.6100000000006</v>
      </c>
      <c r="C20" s="84">
        <v>-2956.61</v>
      </c>
      <c r="D20" s="84">
        <v>0</v>
      </c>
      <c r="E20" s="84">
        <v>2427.78</v>
      </c>
      <c r="F20" s="84">
        <f>+B20+C20-D20</f>
        <v>4.547473508864641E-13</v>
      </c>
      <c r="G20" s="85"/>
    </row>
    <row r="23" spans="1:5" ht="90">
      <c r="A23" s="80" t="s">
        <v>69</v>
      </c>
      <c r="B23" s="80" t="s">
        <v>75</v>
      </c>
      <c r="C23" s="80" t="s">
        <v>76</v>
      </c>
      <c r="D23" s="80" t="s">
        <v>77</v>
      </c>
      <c r="E23" s="80" t="s">
        <v>78</v>
      </c>
    </row>
    <row r="24" spans="1:5" ht="15">
      <c r="A24" s="86">
        <v>1</v>
      </c>
      <c r="B24" s="87">
        <v>6195.389999999999</v>
      </c>
      <c r="C24" s="87">
        <f>+D20+E20</f>
        <v>2427.78</v>
      </c>
      <c r="D24" s="87">
        <v>0</v>
      </c>
      <c r="E24" s="87">
        <f>+B24+C24-D24</f>
        <v>8623.17</v>
      </c>
    </row>
    <row r="25" spans="1:5" ht="12.75">
      <c r="A25" s="53"/>
      <c r="B25" s="53"/>
      <c r="C25" s="88"/>
      <c r="D25" s="88"/>
      <c r="E25" s="49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2014-06-26T12:27:18Z</dcterms:created>
  <dcterms:modified xsi:type="dcterms:W3CDTF">2014-07-04T11:08:04Z</dcterms:modified>
  <cp:category/>
  <cp:version/>
  <cp:contentType/>
  <cp:contentStatus/>
</cp:coreProperties>
</file>