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<sst xmlns="http://schemas.openxmlformats.org/spreadsheetml/2006/main" count="106" uniqueCount="96">
  <si>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</si>
  <si>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</si>
  <si>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</si>
  <si>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4/2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</si>
  <si>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</si>
  <si>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</si>
  <si>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</si>
  <si>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</si>
  <si>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</si>
  <si>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</si>
  <si>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</si>
  <si>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</si>
  <si>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</si>
  <si>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</si>
  <si>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</si>
  <si>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</si>
  <si>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</si>
  <si>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</si>
  <si>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</si>
  <si>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</si>
  <si>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</si>
  <si>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</si>
  <si>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</si>
  <si>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</si>
  <si>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</si>
  <si>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</si>
  <si>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</si>
  <si>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</si>
  <si>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</si>
  <si>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</si>
  <si>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</si>
  <si>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</si>
  <si>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</si>
  <si>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</si>
  <si>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</si>
  <si>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</si>
  <si>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</si>
  <si>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</si>
  <si>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</si>
  <si>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</si>
  <si>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11896.93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</si>
  <si>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</si>
  <si>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</si>
  <si>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</si>
  <si>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</si>
  <si>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4/2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</si>
  <si>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</si>
  <si>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</si>
  <si>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</si>
  <si>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</si>
  <si>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</si>
  <si>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</si>
  <si>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</si>
  <si>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</si>
  <si>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</si>
  <si>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</si>
  <si>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367,17 </t>
    </r>
    <r>
      <rPr>
        <sz val="10"/>
        <rFont val="Arial Cyr"/>
        <family val="0"/>
      </rPr>
      <t>тыс.рублей, в том числе:</t>
    </r>
  </si>
  <si>
    <t>герметизация швов - 48,93 т.р.</t>
  </si>
  <si>
    <t>ремонт цо, гвс, хвс, канализации - 1,36 т.р.</t>
  </si>
  <si>
    <t>аварийное обслуживание - 5,28 т.р.</t>
  </si>
  <si>
    <t>проверка вентканалов - 1,18 т.р.</t>
  </si>
  <si>
    <t>уборка подвала от тбо и кго - 6,39 т.р.</t>
  </si>
  <si>
    <t>окраска дверей подъездов и мус.камер - 1,31 т.р.</t>
  </si>
  <si>
    <t>очистка козырьков от снега - 0,69 т.р.</t>
  </si>
  <si>
    <t>установка информационного стенда - 1,80 т.р.</t>
  </si>
  <si>
    <t>ремонт мусорных камер - 299,83 т.р.</t>
  </si>
  <si>
    <t>ремонт клапана мусоропровода - 0,40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</si>
  <si>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4/2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</si>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</sst>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F37" sqref="F37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3" t="s">
        <v>1</v>
      </c>
      <c r="D5" s="103"/>
      <c r="E5" s="103"/>
      <c r="F5" s="103"/>
      <c r="G5" s="103"/>
      <c r="H5" s="103"/>
      <c r="I5" s="103"/>
    </row>
    <row r="6" spans="3:9" ht="12.75">
      <c r="C6" s="104" t="s">
        <v>2</v>
      </c>
      <c r="D6" s="104"/>
      <c r="E6" s="104"/>
      <c r="F6" s="104"/>
      <c r="G6" s="104"/>
      <c r="H6" s="104"/>
      <c r="I6" s="104"/>
    </row>
    <row r="7" spans="3:9" ht="12.75">
      <c r="C7" s="104" t="s">
        <v>3</v>
      </c>
      <c r="D7" s="104"/>
      <c r="E7" s="104"/>
      <c r="F7" s="104"/>
      <c r="G7" s="104"/>
      <c r="H7" s="104"/>
      <c r="I7" s="104"/>
    </row>
    <row r="8" spans="3:9" ht="6" customHeight="1" thickBot="1">
      <c r="C8" s="105"/>
      <c r="D8" s="105"/>
      <c r="E8" s="105"/>
      <c r="F8" s="105"/>
      <c r="G8" s="105"/>
      <c r="H8" s="105"/>
      <c r="I8" s="105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6" t="s">
        <v>11</v>
      </c>
      <c r="D10" s="96"/>
      <c r="E10" s="96"/>
      <c r="F10" s="96"/>
      <c r="G10" s="96"/>
      <c r="H10" s="96"/>
      <c r="I10" s="107"/>
    </row>
    <row r="11" spans="3:9" ht="13.5" customHeight="1" thickBot="1">
      <c r="C11" s="12" t="s">
        <v>12</v>
      </c>
      <c r="D11" s="13">
        <v>210846.75</v>
      </c>
      <c r="E11" s="14">
        <v>1970820.4</v>
      </c>
      <c r="F11" s="14">
        <v>1890260.69</v>
      </c>
      <c r="G11" s="14">
        <v>1668265.14818</v>
      </c>
      <c r="H11" s="14">
        <f>+D11+E11-F11</f>
        <v>291406.45999999996</v>
      </c>
      <c r="I11" s="93" t="s">
        <v>13</v>
      </c>
    </row>
    <row r="12" spans="3:9" ht="13.5" customHeight="1" thickBot="1">
      <c r="C12" s="12" t="s">
        <v>14</v>
      </c>
      <c r="D12" s="13">
        <v>119942.1000000001</v>
      </c>
      <c r="E12" s="15">
        <v>866047.65</v>
      </c>
      <c r="F12" s="15">
        <v>787683.4</v>
      </c>
      <c r="G12" s="14">
        <v>1077585.0295</v>
      </c>
      <c r="H12" s="14">
        <f>+D12+E12-F12</f>
        <v>198306.3500000001</v>
      </c>
      <c r="I12" s="94"/>
    </row>
    <row r="13" spans="3:9" ht="13.5" customHeight="1" thickBot="1">
      <c r="C13" s="12" t="s">
        <v>15</v>
      </c>
      <c r="D13" s="13">
        <v>58303.08999999997</v>
      </c>
      <c r="E13" s="15">
        <v>385030.50999999995</v>
      </c>
      <c r="F13" s="15">
        <v>357411.26</v>
      </c>
      <c r="G13" s="14">
        <v>427198.32</v>
      </c>
      <c r="H13" s="14">
        <f>+D13+E13-F13</f>
        <v>85922.33999999991</v>
      </c>
      <c r="I13" s="94"/>
    </row>
    <row r="14" spans="3:9" ht="13.5" customHeight="1" thickBot="1">
      <c r="C14" s="12" t="s">
        <v>16</v>
      </c>
      <c r="D14" s="13">
        <v>32863.71000000002</v>
      </c>
      <c r="E14" s="15">
        <v>229479.56</v>
      </c>
      <c r="F14" s="15">
        <v>211050.72</v>
      </c>
      <c r="G14" s="14">
        <f>+E14</f>
        <v>229479.56</v>
      </c>
      <c r="H14" s="14">
        <f>+D14+E14-F14</f>
        <v>51292.55000000002</v>
      </c>
      <c r="I14" s="94"/>
    </row>
    <row r="15" spans="3:9" ht="13.5" customHeight="1" thickBot="1">
      <c r="C15" s="12" t="s">
        <v>17</v>
      </c>
      <c r="D15" s="13">
        <v>0</v>
      </c>
      <c r="E15" s="15">
        <v>100794.97</v>
      </c>
      <c r="F15" s="15">
        <v>95329.22</v>
      </c>
      <c r="G15" s="14">
        <f>+E15+27387.91</f>
        <v>128182.88</v>
      </c>
      <c r="H15" s="14">
        <f>+D15+E15-F15</f>
        <v>5465.75</v>
      </c>
      <c r="I15" s="95"/>
    </row>
    <row r="16" spans="3:9" ht="13.5" customHeight="1" thickBot="1">
      <c r="C16" s="12" t="s">
        <v>18</v>
      </c>
      <c r="D16" s="16">
        <f>SUM(D11:D15)</f>
        <v>421955.6500000001</v>
      </c>
      <c r="E16" s="16">
        <f>SUM(E11:E15)</f>
        <v>3552173.09</v>
      </c>
      <c r="F16" s="16">
        <f>SUM(F11:F15)</f>
        <v>3341735.29</v>
      </c>
      <c r="G16" s="16">
        <f>SUM(G11:G15)</f>
        <v>3530710.9376799995</v>
      </c>
      <c r="H16" s="16">
        <f>SUM(H11:H15)</f>
        <v>632393.45</v>
      </c>
      <c r="I16" s="17"/>
    </row>
    <row r="17" spans="3:9" ht="13.5" customHeight="1" thickBot="1">
      <c r="C17" s="96" t="s">
        <v>19</v>
      </c>
      <c r="D17" s="96"/>
      <c r="E17" s="96"/>
      <c r="F17" s="96"/>
      <c r="G17" s="96"/>
      <c r="H17" s="96"/>
      <c r="I17" s="96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139858.71999999997</v>
      </c>
      <c r="E19" s="21">
        <v>1361530.94</v>
      </c>
      <c r="F19" s="21">
        <v>1310584.49</v>
      </c>
      <c r="G19" s="21">
        <f>+E19</f>
        <v>1361530.94</v>
      </c>
      <c r="H19" s="21">
        <f>+D19+E19-F19</f>
        <v>190805.16999999993</v>
      </c>
      <c r="I19" s="97" t="s">
        <v>22</v>
      </c>
    </row>
    <row r="20" spans="3:10" ht="14.25" customHeight="1" thickBot="1">
      <c r="C20" s="12" t="s">
        <v>23</v>
      </c>
      <c r="D20" s="13">
        <v>28754.22000000003</v>
      </c>
      <c r="E20" s="14">
        <v>265450.8</v>
      </c>
      <c r="F20" s="14">
        <v>255165.99</v>
      </c>
      <c r="G20" s="21">
        <v>367173.749500945</v>
      </c>
      <c r="H20" s="21">
        <f aca="true" t="shared" si="0" ref="H20:H27">+D20+E20-F20</f>
        <v>39039.03000000003</v>
      </c>
      <c r="I20" s="98"/>
      <c r="J20" s="22"/>
    </row>
    <row r="21" spans="3:9" ht="13.5" customHeight="1" thickBot="1">
      <c r="C21" s="18" t="s">
        <v>24</v>
      </c>
      <c r="D21" s="23">
        <v>15744.929999999964</v>
      </c>
      <c r="E21" s="14">
        <v>168990.12</v>
      </c>
      <c r="F21" s="14">
        <v>165756.84</v>
      </c>
      <c r="G21" s="21">
        <v>0</v>
      </c>
      <c r="H21" s="21">
        <f t="shared" si="0"/>
        <v>18978.209999999963</v>
      </c>
      <c r="I21" s="24"/>
    </row>
    <row r="22" spans="3:9" ht="12.75" customHeight="1" thickBot="1">
      <c r="C22" s="12" t="s">
        <v>25</v>
      </c>
      <c r="D22" s="13">
        <v>20618.670000000013</v>
      </c>
      <c r="E22" s="14">
        <v>195491.04</v>
      </c>
      <c r="F22" s="14">
        <v>188039.74</v>
      </c>
      <c r="G22" s="21">
        <f>+E22</f>
        <v>195491.04</v>
      </c>
      <c r="H22" s="21">
        <f t="shared" si="0"/>
        <v>28069.97000000003</v>
      </c>
      <c r="I22" s="24" t="s">
        <v>26</v>
      </c>
    </row>
    <row r="23" spans="3:9" ht="13.5" customHeight="1" thickBot="1">
      <c r="C23" s="12" t="s">
        <v>27</v>
      </c>
      <c r="D23" s="13">
        <v>29202.23999999999</v>
      </c>
      <c r="E23" s="14">
        <v>288777.36</v>
      </c>
      <c r="F23" s="14">
        <v>277955.17</v>
      </c>
      <c r="G23" s="21">
        <v>292814.26020401664</v>
      </c>
      <c r="H23" s="21">
        <f t="shared" si="0"/>
        <v>40024.42999999999</v>
      </c>
      <c r="I23" s="25" t="s">
        <v>28</v>
      </c>
    </row>
    <row r="24" spans="3:9" ht="13.5" customHeight="1" thickBot="1">
      <c r="C24" s="12" t="s">
        <v>29</v>
      </c>
      <c r="D24" s="13">
        <v>1445.4699999999993</v>
      </c>
      <c r="E24" s="15">
        <v>13675.8</v>
      </c>
      <c r="F24" s="15">
        <v>13170.51</v>
      </c>
      <c r="G24" s="21">
        <f>+E24</f>
        <v>13675.8</v>
      </c>
      <c r="H24" s="21">
        <f t="shared" si="0"/>
        <v>1950.7599999999984</v>
      </c>
      <c r="I24" s="25" t="s">
        <v>30</v>
      </c>
    </row>
    <row r="25" spans="3:9" ht="13.5" customHeight="1" thickBot="1">
      <c r="C25" s="18" t="s">
        <v>31</v>
      </c>
      <c r="D25" s="13">
        <v>19201.55999999997</v>
      </c>
      <c r="E25" s="15">
        <v>177460.16</v>
      </c>
      <c r="F25" s="15">
        <v>168865.38</v>
      </c>
      <c r="G25" s="21">
        <f>+E25</f>
        <v>177460.16</v>
      </c>
      <c r="H25" s="21">
        <f t="shared" si="0"/>
        <v>27796.339999999967</v>
      </c>
      <c r="I25" s="24"/>
    </row>
    <row r="26" spans="3:9" ht="13.5" customHeight="1" thickBot="1">
      <c r="C26" s="12" t="s">
        <v>32</v>
      </c>
      <c r="D26" s="13">
        <v>3689.6699999999983</v>
      </c>
      <c r="E26" s="15">
        <v>34588.92</v>
      </c>
      <c r="F26" s="15">
        <v>33297.3</v>
      </c>
      <c r="G26" s="21">
        <f>+E26</f>
        <v>34588.92</v>
      </c>
      <c r="H26" s="21">
        <f t="shared" si="0"/>
        <v>4981.289999999994</v>
      </c>
      <c r="I26" s="25" t="s">
        <v>33</v>
      </c>
    </row>
    <row r="27" spans="3:9" ht="13.5" customHeight="1" thickBot="1">
      <c r="C27" s="12" t="s">
        <v>34</v>
      </c>
      <c r="D27" s="13">
        <v>0</v>
      </c>
      <c r="E27" s="15">
        <v>2754</v>
      </c>
      <c r="F27" s="15">
        <v>2754</v>
      </c>
      <c r="G27" s="14">
        <f>E27</f>
        <v>2754</v>
      </c>
      <c r="H27" s="15">
        <f t="shared" si="0"/>
        <v>0</v>
      </c>
      <c r="I27" s="25"/>
    </row>
    <row r="28" spans="3:9" s="27" customFormat="1" ht="13.5" customHeight="1" thickBot="1">
      <c r="C28" s="12" t="s">
        <v>18</v>
      </c>
      <c r="D28" s="16">
        <f>SUM(D19:D27)</f>
        <v>258515.47999999992</v>
      </c>
      <c r="E28" s="16">
        <f>SUM(E19:E27)</f>
        <v>2508719.1399999997</v>
      </c>
      <c r="F28" s="16">
        <f>SUM(F19:F27)</f>
        <v>2415589.4199999995</v>
      </c>
      <c r="G28" s="16">
        <f>SUM(G19:G27)</f>
        <v>2445488.8697049613</v>
      </c>
      <c r="H28" s="16">
        <f>SUM(H19:H27)</f>
        <v>351645.1999999999</v>
      </c>
      <c r="I28" s="26"/>
    </row>
    <row r="29" spans="3:9" ht="13.5" customHeight="1" thickBot="1">
      <c r="C29" s="99" t="s">
        <v>35</v>
      </c>
      <c r="D29" s="99"/>
      <c r="E29" s="99"/>
      <c r="F29" s="99"/>
      <c r="G29" s="99"/>
      <c r="H29" s="99"/>
      <c r="I29" s="99"/>
    </row>
    <row r="30" spans="3:9" ht="26.25" customHeight="1" thickBot="1">
      <c r="C30" s="28" t="s">
        <v>36</v>
      </c>
      <c r="D30" s="100" t="s">
        <v>37</v>
      </c>
      <c r="E30" s="101"/>
      <c r="F30" s="101"/>
      <c r="G30" s="101"/>
      <c r="H30" s="102"/>
      <c r="I30" s="29" t="s">
        <v>38</v>
      </c>
    </row>
    <row r="31" spans="3:9" ht="25.5" customHeight="1" thickBot="1">
      <c r="C31" s="30" t="s">
        <v>39</v>
      </c>
      <c r="D31" s="100" t="s">
        <v>40</v>
      </c>
      <c r="E31" s="101"/>
      <c r="F31" s="101"/>
      <c r="G31" s="101"/>
      <c r="H31" s="102"/>
      <c r="I31" s="31" t="s">
        <v>39</v>
      </c>
    </row>
    <row r="32" spans="3:8" ht="14.25" customHeight="1">
      <c r="C32" s="32" t="s">
        <v>41</v>
      </c>
      <c r="D32" s="32"/>
      <c r="E32" s="32"/>
      <c r="F32" s="32"/>
      <c r="G32" s="32"/>
      <c r="H32" s="33">
        <f>+H16+H28</f>
        <v>984038.6499999999</v>
      </c>
    </row>
    <row r="33" spans="3:4" ht="13.5" customHeight="1" hidden="1">
      <c r="C33" s="34" t="s">
        <v>42</v>
      </c>
      <c r="D33" s="35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9:I29"/>
    <mergeCell ref="D30:H30"/>
    <mergeCell ref="D31:H31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4.125" style="36" customWidth="1"/>
    <col min="10" max="16384" width="8.875" style="36" customWidth="1"/>
  </cols>
  <sheetData>
    <row r="1" spans="1:9" ht="14.25">
      <c r="A1" s="108" t="s">
        <v>43</v>
      </c>
      <c r="B1" s="108"/>
      <c r="C1" s="108"/>
      <c r="D1" s="108"/>
      <c r="E1" s="108"/>
      <c r="F1" s="108"/>
      <c r="G1" s="108"/>
      <c r="H1" s="108"/>
      <c r="I1" s="108"/>
    </row>
    <row r="2" spans="1:9" ht="14.25">
      <c r="A2" s="108" t="s">
        <v>44</v>
      </c>
      <c r="B2" s="108"/>
      <c r="C2" s="108"/>
      <c r="D2" s="108"/>
      <c r="E2" s="108"/>
      <c r="F2" s="108"/>
      <c r="G2" s="108"/>
      <c r="H2" s="108"/>
      <c r="I2" s="108"/>
    </row>
    <row r="3" spans="1:9" ht="14.25">
      <c r="A3" s="108" t="s">
        <v>45</v>
      </c>
      <c r="B3" s="108"/>
      <c r="C3" s="108"/>
      <c r="D3" s="108"/>
      <c r="E3" s="108"/>
      <c r="F3" s="108"/>
      <c r="G3" s="108"/>
      <c r="H3" s="108"/>
      <c r="I3" s="108"/>
    </row>
    <row r="4" spans="1:9" ht="57">
      <c r="A4" s="37" t="s">
        <v>46</v>
      </c>
      <c r="B4" s="37" t="s">
        <v>47</v>
      </c>
      <c r="C4" s="37" t="s">
        <v>48</v>
      </c>
      <c r="D4" s="37" t="s">
        <v>49</v>
      </c>
      <c r="E4" s="37" t="s">
        <v>50</v>
      </c>
      <c r="F4" s="38" t="s">
        <v>51</v>
      </c>
      <c r="G4" s="38" t="s">
        <v>52</v>
      </c>
      <c r="H4" s="37" t="s">
        <v>53</v>
      </c>
      <c r="I4" s="37" t="s">
        <v>54</v>
      </c>
    </row>
    <row r="5" spans="1:9" ht="14.25">
      <c r="A5" s="39" t="s">
        <v>55</v>
      </c>
      <c r="B5" s="40">
        <v>371.3604700000001</v>
      </c>
      <c r="C5" s="40"/>
      <c r="D5" s="40">
        <v>265.4508</v>
      </c>
      <c r="E5" s="40">
        <v>255.16599</v>
      </c>
      <c r="F5" s="40">
        <v>14.05693</v>
      </c>
      <c r="G5" s="40">
        <v>367.17375</v>
      </c>
      <c r="H5" s="40">
        <v>39.03903</v>
      </c>
      <c r="I5" s="40">
        <f>B5+D5+F5-G5</f>
        <v>283.69445000000013</v>
      </c>
    </row>
    <row r="7" ht="14.25">
      <c r="A7" s="36" t="s">
        <v>56</v>
      </c>
    </row>
    <row r="8" ht="14.25">
      <c r="A8" s="36" t="s">
        <v>57</v>
      </c>
    </row>
    <row r="9" ht="14.25">
      <c r="A9" s="36" t="s">
        <v>58</v>
      </c>
    </row>
    <row r="10" ht="14.25">
      <c r="A10" s="36" t="s">
        <v>59</v>
      </c>
    </row>
    <row r="11" ht="14.25">
      <c r="A11" s="36" t="s">
        <v>60</v>
      </c>
    </row>
    <row r="12" ht="14.25">
      <c r="A12" s="36" t="s">
        <v>61</v>
      </c>
    </row>
    <row r="13" ht="14.25">
      <c r="A13" s="36" t="s">
        <v>62</v>
      </c>
    </row>
    <row r="14" ht="14.25">
      <c r="A14" s="36" t="s">
        <v>63</v>
      </c>
    </row>
    <row r="15" ht="14.25">
      <c r="A15" s="36" t="s">
        <v>64</v>
      </c>
    </row>
    <row r="16" ht="14.25">
      <c r="A16" s="36" t="s">
        <v>65</v>
      </c>
    </row>
    <row r="17" ht="14.25">
      <c r="A17" s="36" t="s">
        <v>66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6" sqref="A26:IV30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22.50390625" style="0" customWidth="1"/>
    <col min="5" max="5" width="23.50390625" style="0" customWidth="1"/>
    <col min="6" max="6" width="22.0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9" t="s">
        <v>67</v>
      </c>
      <c r="B1" s="109"/>
      <c r="C1" s="109"/>
      <c r="D1" s="109"/>
      <c r="E1" s="109"/>
      <c r="F1" s="109"/>
      <c r="G1" s="109"/>
      <c r="H1" s="41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hidden="1" thickBot="1">
      <c r="A3" s="42"/>
      <c r="B3" s="43"/>
      <c r="C3" s="44"/>
      <c r="D3" s="43"/>
      <c r="E3" s="43"/>
      <c r="F3" s="111" t="s">
        <v>68</v>
      </c>
      <c r="G3" s="112"/>
      <c r="H3" s="43"/>
    </row>
    <row r="4" spans="1:8" ht="12.75" hidden="1">
      <c r="A4" s="45" t="s">
        <v>69</v>
      </c>
      <c r="B4" s="46" t="s">
        <v>70</v>
      </c>
      <c r="C4" s="45" t="s">
        <v>71</v>
      </c>
      <c r="D4" s="46" t="s">
        <v>72</v>
      </c>
      <c r="E4" s="47" t="s">
        <v>73</v>
      </c>
      <c r="F4" s="47"/>
      <c r="G4" s="47"/>
      <c r="H4" s="47" t="s">
        <v>74</v>
      </c>
    </row>
    <row r="5" spans="1:8" ht="12.75" hidden="1">
      <c r="A5" s="45" t="s">
        <v>75</v>
      </c>
      <c r="B5" s="46"/>
      <c r="C5" s="48"/>
      <c r="D5" s="46" t="s">
        <v>76</v>
      </c>
      <c r="E5" s="46" t="s">
        <v>77</v>
      </c>
      <c r="F5" s="46" t="s">
        <v>78</v>
      </c>
      <c r="G5" s="46" t="s">
        <v>79</v>
      </c>
      <c r="H5" s="46"/>
    </row>
    <row r="6" spans="1:8" ht="12.75" hidden="1">
      <c r="A6" s="45"/>
      <c r="B6" s="46"/>
      <c r="C6" s="48"/>
      <c r="D6" s="46" t="s">
        <v>80</v>
      </c>
      <c r="E6" s="49"/>
      <c r="F6" s="46" t="s">
        <v>81</v>
      </c>
      <c r="G6" s="46" t="s">
        <v>82</v>
      </c>
      <c r="H6" s="49"/>
    </row>
    <row r="7" spans="1:8" ht="12.75" hidden="1">
      <c r="A7" s="50"/>
      <c r="B7" s="49"/>
      <c r="C7" s="51"/>
      <c r="D7" s="49"/>
      <c r="E7" s="49"/>
      <c r="F7" s="49"/>
      <c r="G7" s="46" t="s">
        <v>83</v>
      </c>
      <c r="H7" s="49"/>
    </row>
    <row r="8" spans="1:8" ht="13.5" hidden="1" thickBot="1">
      <c r="A8" s="52"/>
      <c r="B8" s="53"/>
      <c r="C8" s="54"/>
      <c r="D8" s="53"/>
      <c r="E8" s="53"/>
      <c r="F8" s="53"/>
      <c r="G8" s="53"/>
      <c r="H8" s="53"/>
    </row>
    <row r="9" spans="1:8" ht="12.75" hidden="1">
      <c r="A9" s="43"/>
      <c r="B9" s="55"/>
      <c r="C9" s="44"/>
      <c r="D9" s="43"/>
      <c r="E9" s="43"/>
      <c r="F9" s="43"/>
      <c r="G9" s="55"/>
      <c r="H9" s="55"/>
    </row>
    <row r="10" spans="1:8" ht="12.75" hidden="1">
      <c r="A10" s="46">
        <v>1</v>
      </c>
      <c r="B10" s="56" t="s">
        <v>84</v>
      </c>
      <c r="C10" s="45"/>
      <c r="D10" s="46"/>
      <c r="E10" s="57"/>
      <c r="F10" s="58"/>
      <c r="G10" s="58">
        <f>+E10-F10</f>
        <v>0</v>
      </c>
      <c r="H10" s="59"/>
    </row>
    <row r="11" spans="1:8" ht="12.75" hidden="1">
      <c r="A11" s="46"/>
      <c r="B11" s="56"/>
      <c r="C11" s="45"/>
      <c r="D11" s="46"/>
      <c r="E11" s="57"/>
      <c r="F11" s="58"/>
      <c r="G11" s="58">
        <f>+E11-F11</f>
        <v>0</v>
      </c>
      <c r="H11" s="59"/>
    </row>
    <row r="12" spans="1:8" ht="12.75" hidden="1">
      <c r="A12" s="46"/>
      <c r="B12" s="56"/>
      <c r="C12" s="45"/>
      <c r="D12" s="46"/>
      <c r="E12" s="58"/>
      <c r="F12" s="58"/>
      <c r="G12" s="58">
        <f>+E12-F12</f>
        <v>0</v>
      </c>
      <c r="H12" s="59"/>
    </row>
    <row r="13" spans="1:8" ht="12.75" hidden="1">
      <c r="A13" s="46"/>
      <c r="B13" s="56"/>
      <c r="C13" s="45"/>
      <c r="D13" s="46"/>
      <c r="E13" s="60"/>
      <c r="F13" s="57"/>
      <c r="G13" s="58"/>
      <c r="H13" s="59"/>
    </row>
    <row r="14" spans="1:8" ht="12.75" hidden="1">
      <c r="A14" s="46"/>
      <c r="B14" s="56"/>
      <c r="C14" s="61" t="s">
        <v>85</v>
      </c>
      <c r="D14" s="62"/>
      <c r="E14" s="63">
        <f>SUM(E10:E13)</f>
        <v>0</v>
      </c>
      <c r="F14" s="63">
        <f>SUM(F10:F13)</f>
        <v>0</v>
      </c>
      <c r="G14" s="63">
        <f>SUM(G10:G13)</f>
        <v>0</v>
      </c>
      <c r="H14" s="59"/>
    </row>
    <row r="15" spans="1:8" ht="13.5" hidden="1" thickBot="1">
      <c r="A15" s="64"/>
      <c r="B15" s="65"/>
      <c r="C15" s="66"/>
      <c r="D15" s="67"/>
      <c r="E15" s="68"/>
      <c r="F15" s="68"/>
      <c r="G15" s="69"/>
      <c r="H15" s="70"/>
    </row>
    <row r="16" spans="1:8" ht="12.75" hidden="1">
      <c r="A16" s="43"/>
      <c r="B16" s="55"/>
      <c r="C16" s="71"/>
      <c r="D16" s="72"/>
      <c r="E16" s="73"/>
      <c r="F16" s="74"/>
      <c r="G16" s="74"/>
      <c r="H16" s="75"/>
    </row>
    <row r="17" spans="1:8" ht="12.75" hidden="1">
      <c r="A17" s="49"/>
      <c r="B17" s="76" t="s">
        <v>18</v>
      </c>
      <c r="C17" s="77"/>
      <c r="D17" s="48"/>
      <c r="E17" s="78">
        <f>E14</f>
        <v>0</v>
      </c>
      <c r="F17" s="79">
        <f>+F14</f>
        <v>0</v>
      </c>
      <c r="G17" s="80">
        <f>+E17-F17</f>
        <v>0</v>
      </c>
      <c r="H17" s="59"/>
    </row>
    <row r="18" spans="1:8" ht="13.5" hidden="1" thickBot="1">
      <c r="A18" s="53"/>
      <c r="B18" s="81"/>
      <c r="C18" s="82"/>
      <c r="D18" s="83"/>
      <c r="E18" s="67"/>
      <c r="F18" s="84"/>
      <c r="G18" s="84"/>
      <c r="H18" s="84"/>
    </row>
    <row r="20" spans="1:7" ht="50.25" customHeight="1">
      <c r="A20" s="85" t="s">
        <v>86</v>
      </c>
      <c r="B20" s="85" t="s">
        <v>87</v>
      </c>
      <c r="C20" s="85" t="s">
        <v>88</v>
      </c>
      <c r="D20" s="85" t="s">
        <v>89</v>
      </c>
      <c r="E20" s="86" t="s">
        <v>90</v>
      </c>
      <c r="F20" s="85" t="s">
        <v>91</v>
      </c>
      <c r="G20" s="87"/>
    </row>
    <row r="21" spans="1:7" ht="15">
      <c r="A21" s="88">
        <v>1</v>
      </c>
      <c r="B21" s="89">
        <v>15744.929999999964</v>
      </c>
      <c r="C21" s="89">
        <v>168990.12</v>
      </c>
      <c r="D21" s="89">
        <v>165756.84</v>
      </c>
      <c r="E21" s="89">
        <v>31742.75</v>
      </c>
      <c r="F21" s="89">
        <f>+B21+C21-D21</f>
        <v>18978.209999999963</v>
      </c>
      <c r="G21" s="90"/>
    </row>
    <row r="23" spans="1:5" ht="56.25" customHeight="1">
      <c r="A23" s="85" t="s">
        <v>86</v>
      </c>
      <c r="B23" s="85" t="s">
        <v>92</v>
      </c>
      <c r="C23" s="85" t="s">
        <v>93</v>
      </c>
      <c r="D23" s="85" t="s">
        <v>94</v>
      </c>
      <c r="E23" s="85" t="s">
        <v>95</v>
      </c>
    </row>
    <row r="24" spans="1:5" ht="15">
      <c r="A24" s="91">
        <v>1</v>
      </c>
      <c r="B24" s="92">
        <v>-778633.84</v>
      </c>
      <c r="C24" s="92">
        <f>+D21+E21</f>
        <v>197499.59</v>
      </c>
      <c r="D24" s="92">
        <v>0</v>
      </c>
      <c r="E24" s="92">
        <f>+B24+C24-D24</f>
        <v>-581134.25</v>
      </c>
    </row>
  </sheetData>
  <sheetProtection/>
  <mergeCells count="2">
    <mergeCell ref="A1:G2"/>
    <mergeCell ref="F3:G3"/>
  </mergeCells>
  <printOptions horizontalCentered="1"/>
  <pageMargins left="0" right="0" top="4.3307086614173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2014-06-26T11:27:00Z</dcterms:created>
  <dcterms:modified xsi:type="dcterms:W3CDTF">2014-07-04T07:15:47Z</dcterms:modified>
  <cp:category/>
  <cp:version/>
  <cp:contentType/>
  <cp:contentStatus/>
</cp:coreProperties>
</file>