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<sst xmlns="http://schemas.openxmlformats.org/spreadsheetml/2006/main" count="114" uniqueCount="104">
  <si>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</si>
  <si>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</si>
  <si>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</si>
  <si>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</si>
  <si>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</si>
  <si>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</si>
  <si>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</si>
  <si>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</si>
  <si>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</si>
  <si>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</si>
  <si>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</si>
  <si>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</si>
  <si>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</si>
  <si>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</si>
  <si>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</si>
  <si>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</si>
  <si>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</si>
  <si>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</si>
  <si>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</si>
  <si>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</si>
  <si>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</si>
  <si>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</si>
  <si>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</si>
  <si>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</si>
  <si>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</si>
  <si>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</si>
  <si>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</si>
  <si>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</si>
  <si>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</si>
  <si>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</si>
  <si>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</si>
  <si>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</si>
  <si>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</si>
  <si>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</si>
  <si>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</si>
  <si>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</si>
  <si>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</si>
  <si>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</si>
  <si>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ООО "Дубровин"</t>
  </si>
  <si>
    <t xml:space="preserve">Поступило от ООО "Дубровин" за управление и содержание общедомового имущества, и за сбор ТБО 20836.20 руб. 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</si>
  <si>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</si>
  <si>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</si>
  <si>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</si>
  <si>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6/2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</si>
  <si>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</si>
  <si>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</si>
  <si>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</si>
  <si>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</si>
  <si>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</si>
  <si>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</si>
  <si>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</si>
  <si>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</si>
  <si>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</si>
  <si>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</si>
  <si>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70,29 </t>
    </r>
    <r>
      <rPr>
        <sz val="10"/>
        <rFont val="Arial Cyr"/>
        <family val="0"/>
      </rPr>
      <t>тыс.рублей, в том числе:</t>
    </r>
  </si>
  <si>
    <t>ремонт главного распределительного щита - 54,29 т.р.</t>
  </si>
  <si>
    <t>смена водоразборного крана - 0,34 т.р.</t>
  </si>
  <si>
    <t>аварийное обслуживание - 8,21 т.р.</t>
  </si>
  <si>
    <t>проверка вентканалов - 1,08 т.р.</t>
  </si>
  <si>
    <t>ремонт входа в подъезд, мостик в подвале - 2,09 т.р.</t>
  </si>
  <si>
    <t>окраска дверей подъездов и мус.камер - 1,32 т.р.</t>
  </si>
  <si>
    <t>очистка козырьков от снега - 1,08 т.р.</t>
  </si>
  <si>
    <t>ремонт клапана мусоропровода - 0,47 т.р.</t>
  </si>
  <si>
    <t>смена навесного замка - 1,16 т.р.</t>
  </si>
  <si>
    <t>смена выключателя - 0,25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</si>
  <si>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Центральная, д. 6/2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</si>
  <si>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</si>
  <si>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</si>
  <si>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</si>
  <si>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</si>
  <si>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</si>
  <si>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</si>
  <si>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</si>
  <si>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</si>
  <si>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</si>
  <si>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</si>
  <si>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</si>
  <si>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</si>
  <si>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</si>
  <si>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</si>
  <si>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</si>
  <si>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</si>
  <si>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6/2</t>
  </si>
  <si>
    <t>ремонт лифтового оборудования</t>
  </si>
  <si>
    <t>подъезд №2</t>
  </si>
  <si>
    <t>замена верхней разводки цо</t>
  </si>
  <si>
    <t>210 м.п.</t>
  </si>
  <si>
    <t>замена нижней разводки цо</t>
  </si>
  <si>
    <t>376 м.п.</t>
  </si>
  <si>
    <t>замена подающих стояков цо</t>
  </si>
  <si>
    <t>99 м.п.</t>
  </si>
  <si>
    <t>установка приборов учета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</si>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</sst>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Font="1" applyFill="1">
      <alignment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="90" zoomScaleNormal="90" zoomScalePageLayoutView="0" workbookViewId="0" topLeftCell="C5">
      <selection activeCell="C32" sqref="A32:IV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7.00390625" style="34" customWidth="1"/>
    <col min="5" max="5" width="11.875" style="34" customWidth="1"/>
    <col min="6" max="6" width="13.375" style="34" customWidth="1"/>
    <col min="7" max="7" width="11.875" style="34" customWidth="1"/>
    <col min="8" max="8" width="16.625" style="34" customWidth="1"/>
    <col min="9" max="9" width="33.50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03" t="s">
        <v>1</v>
      </c>
      <c r="D5" s="103"/>
      <c r="E5" s="103"/>
      <c r="F5" s="103"/>
      <c r="G5" s="103"/>
      <c r="H5" s="103"/>
      <c r="I5" s="103"/>
    </row>
    <row r="6" spans="3:9" ht="12.75">
      <c r="C6" s="104" t="s">
        <v>2</v>
      </c>
      <c r="D6" s="104"/>
      <c r="E6" s="104"/>
      <c r="F6" s="104"/>
      <c r="G6" s="104"/>
      <c r="H6" s="104"/>
      <c r="I6" s="104"/>
    </row>
    <row r="7" spans="3:9" ht="12.75">
      <c r="C7" s="104" t="s">
        <v>3</v>
      </c>
      <c r="D7" s="104"/>
      <c r="E7" s="104"/>
      <c r="F7" s="104"/>
      <c r="G7" s="104"/>
      <c r="H7" s="104"/>
      <c r="I7" s="104"/>
    </row>
    <row r="8" spans="3:9" ht="6" customHeight="1" thickBot="1">
      <c r="C8" s="105"/>
      <c r="D8" s="105"/>
      <c r="E8" s="105"/>
      <c r="F8" s="105"/>
      <c r="G8" s="105"/>
      <c r="H8" s="105"/>
      <c r="I8" s="105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6" t="s">
        <v>11</v>
      </c>
      <c r="D10" s="96"/>
      <c r="E10" s="96"/>
      <c r="F10" s="96"/>
      <c r="G10" s="96"/>
      <c r="H10" s="96"/>
      <c r="I10" s="107"/>
    </row>
    <row r="11" spans="3:9" ht="13.5" customHeight="1" thickBot="1">
      <c r="C11" s="12" t="s">
        <v>12</v>
      </c>
      <c r="D11" s="13">
        <v>159613.40999999968</v>
      </c>
      <c r="E11" s="14">
        <v>2156540.52</v>
      </c>
      <c r="F11" s="14">
        <v>2125706.63</v>
      </c>
      <c r="G11" s="14">
        <v>1820325.97544</v>
      </c>
      <c r="H11" s="14">
        <f>+D11+E11-F11</f>
        <v>190447.2999999998</v>
      </c>
      <c r="I11" s="93" t="s">
        <v>13</v>
      </c>
    </row>
    <row r="12" spans="3:9" ht="13.5" customHeight="1" thickBot="1">
      <c r="C12" s="12" t="s">
        <v>14</v>
      </c>
      <c r="D12" s="13">
        <v>88475.8200000003</v>
      </c>
      <c r="E12" s="15">
        <v>734548.32</v>
      </c>
      <c r="F12" s="15">
        <v>702244.94</v>
      </c>
      <c r="G12" s="14">
        <v>983945.61654</v>
      </c>
      <c r="H12" s="14">
        <f>+D12+E12-F12</f>
        <v>120779.2000000003</v>
      </c>
      <c r="I12" s="94"/>
    </row>
    <row r="13" spans="3:9" ht="13.5" customHeight="1" thickBot="1">
      <c r="C13" s="12" t="s">
        <v>15</v>
      </c>
      <c r="D13" s="13">
        <v>67384.48999999993</v>
      </c>
      <c r="E13" s="15">
        <v>371023.27999999997</v>
      </c>
      <c r="F13" s="15">
        <v>367314.91</v>
      </c>
      <c r="G13" s="14">
        <v>426662.32</v>
      </c>
      <c r="H13" s="14">
        <f>+D13+E13-F13</f>
        <v>71092.85999999993</v>
      </c>
      <c r="I13" s="94"/>
    </row>
    <row r="14" spans="3:9" ht="13.5" customHeight="1" thickBot="1">
      <c r="C14" s="12" t="s">
        <v>16</v>
      </c>
      <c r="D14" s="13">
        <v>32120.359999999957</v>
      </c>
      <c r="E14" s="15">
        <v>209776.16999999998</v>
      </c>
      <c r="F14" s="15">
        <v>204352.6</v>
      </c>
      <c r="G14" s="14">
        <f>+E14</f>
        <v>209776.16999999998</v>
      </c>
      <c r="H14" s="14">
        <f>+D14+E14-F14</f>
        <v>37543.929999999935</v>
      </c>
      <c r="I14" s="94"/>
    </row>
    <row r="15" spans="3:9" ht="13.5" customHeight="1" thickBot="1">
      <c r="C15" s="12" t="s">
        <v>17</v>
      </c>
      <c r="D15" s="13">
        <v>0</v>
      </c>
      <c r="E15" s="15">
        <v>102571</v>
      </c>
      <c r="F15" s="15">
        <v>98760.94</v>
      </c>
      <c r="G15" s="14">
        <f>+E15+25070.05</f>
        <v>127641.05</v>
      </c>
      <c r="H15" s="14">
        <f>+D15+E15-F15</f>
        <v>3810.0599999999977</v>
      </c>
      <c r="I15" s="95"/>
    </row>
    <row r="16" spans="3:9" ht="13.5" customHeight="1" thickBot="1">
      <c r="C16" s="12" t="s">
        <v>18</v>
      </c>
      <c r="D16" s="16">
        <f>SUM(D11:D15)</f>
        <v>347594.07999999984</v>
      </c>
      <c r="E16" s="16">
        <f>SUM(E11:E15)</f>
        <v>3574459.2899999996</v>
      </c>
      <c r="F16" s="16">
        <f>SUM(F11:F15)</f>
        <v>3498380.02</v>
      </c>
      <c r="G16" s="16">
        <f>SUM(G11:G15)</f>
        <v>3568351.1319799996</v>
      </c>
      <c r="H16" s="16">
        <f>SUM(H11:H15)</f>
        <v>423673.35</v>
      </c>
      <c r="I16" s="12"/>
    </row>
    <row r="17" spans="3:9" ht="13.5" customHeight="1" thickBot="1">
      <c r="C17" s="96" t="s">
        <v>19</v>
      </c>
      <c r="D17" s="96"/>
      <c r="E17" s="96"/>
      <c r="F17" s="96"/>
      <c r="G17" s="96"/>
      <c r="H17" s="96"/>
      <c r="I17" s="96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108314.78000000003</v>
      </c>
      <c r="E19" s="20">
        <v>1347559.82</v>
      </c>
      <c r="F19" s="20">
        <v>1334279.48</v>
      </c>
      <c r="G19" s="14">
        <f>+E19</f>
        <v>1347559.82</v>
      </c>
      <c r="H19" s="20">
        <f>+D19+E19-F19</f>
        <v>121595.12000000011</v>
      </c>
      <c r="I19" s="97" t="s">
        <v>22</v>
      </c>
    </row>
    <row r="20" spans="3:10" ht="14.25" customHeight="1" thickBot="1">
      <c r="C20" s="12" t="s">
        <v>23</v>
      </c>
      <c r="D20" s="13">
        <v>20728.090000000026</v>
      </c>
      <c r="E20" s="14">
        <v>262821.63</v>
      </c>
      <c r="F20" s="14">
        <v>259842.93</v>
      </c>
      <c r="G20" s="14">
        <v>70285.63072659707</v>
      </c>
      <c r="H20" s="20">
        <f aca="true" t="shared" si="0" ref="H20:H26">+D20+E20-F20</f>
        <v>23706.790000000037</v>
      </c>
      <c r="I20" s="98"/>
      <c r="J20" s="21"/>
    </row>
    <row r="21" spans="3:9" ht="13.5" customHeight="1" thickBot="1">
      <c r="C21" s="17" t="s">
        <v>24</v>
      </c>
      <c r="D21" s="22">
        <v>15021.910000000003</v>
      </c>
      <c r="E21" s="14">
        <v>424828.16</v>
      </c>
      <c r="F21" s="14">
        <v>418748.88</v>
      </c>
      <c r="G21" s="14">
        <v>358695</v>
      </c>
      <c r="H21" s="20">
        <f t="shared" si="0"/>
        <v>21101.189999999944</v>
      </c>
      <c r="I21" s="23"/>
    </row>
    <row r="22" spans="3:9" ht="12.75" customHeight="1" thickBot="1">
      <c r="C22" s="12" t="s">
        <v>25</v>
      </c>
      <c r="D22" s="13">
        <v>15675.840000000055</v>
      </c>
      <c r="E22" s="14">
        <v>193843.95</v>
      </c>
      <c r="F22" s="14">
        <v>191915.14</v>
      </c>
      <c r="G22" s="14">
        <f>+E22</f>
        <v>193843.95</v>
      </c>
      <c r="H22" s="20">
        <f t="shared" si="0"/>
        <v>17604.650000000052</v>
      </c>
      <c r="I22" s="24" t="s">
        <v>26</v>
      </c>
    </row>
    <row r="23" spans="3:9" ht="13.5" customHeight="1" thickBot="1">
      <c r="C23" s="12" t="s">
        <v>27</v>
      </c>
      <c r="D23" s="13">
        <v>22824.869999999995</v>
      </c>
      <c r="E23" s="14">
        <v>285919.64</v>
      </c>
      <c r="F23" s="14">
        <v>283028.74</v>
      </c>
      <c r="G23" s="14">
        <v>314549.1751404706</v>
      </c>
      <c r="H23" s="20">
        <f t="shared" si="0"/>
        <v>25715.77000000002</v>
      </c>
      <c r="I23" s="25" t="s">
        <v>28</v>
      </c>
    </row>
    <row r="24" spans="3:9" ht="13.5" customHeight="1" thickBot="1">
      <c r="C24" s="12" t="s">
        <v>29</v>
      </c>
      <c r="D24" s="13">
        <v>1107.8799999999992</v>
      </c>
      <c r="E24" s="15">
        <v>13538.58</v>
      </c>
      <c r="F24" s="15">
        <v>13412.6</v>
      </c>
      <c r="G24" s="14">
        <f>+E24</f>
        <v>13538.58</v>
      </c>
      <c r="H24" s="20">
        <f t="shared" si="0"/>
        <v>1233.8599999999988</v>
      </c>
      <c r="I24" s="25" t="s">
        <v>30</v>
      </c>
    </row>
    <row r="25" spans="3:9" ht="13.5" customHeight="1" thickBot="1">
      <c r="C25" s="17" t="s">
        <v>31</v>
      </c>
      <c r="D25" s="13">
        <v>16404.72</v>
      </c>
      <c r="E25" s="15">
        <v>182239.89</v>
      </c>
      <c r="F25" s="15">
        <v>179559.9</v>
      </c>
      <c r="G25" s="14">
        <f>+E25</f>
        <v>182239.89</v>
      </c>
      <c r="H25" s="20">
        <f t="shared" si="0"/>
        <v>19084.71000000002</v>
      </c>
      <c r="I25" s="24"/>
    </row>
    <row r="26" spans="3:9" ht="13.5" customHeight="1" thickBot="1">
      <c r="C26" s="12" t="s">
        <v>32</v>
      </c>
      <c r="D26" s="13">
        <v>2819.2000000000044</v>
      </c>
      <c r="E26" s="15">
        <v>35044.23</v>
      </c>
      <c r="F26" s="15">
        <v>34690.49</v>
      </c>
      <c r="G26" s="14">
        <f>+E26</f>
        <v>35044.23</v>
      </c>
      <c r="H26" s="20">
        <f t="shared" si="0"/>
        <v>3172.9400000000096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202897.29000000012</v>
      </c>
      <c r="E27" s="16">
        <f>SUM(E19:E26)</f>
        <v>2745795.9000000004</v>
      </c>
      <c r="F27" s="16">
        <f>SUM(F19:F26)</f>
        <v>2715478.16</v>
      </c>
      <c r="G27" s="16">
        <f>SUM(G19:G26)</f>
        <v>2515756.2758670677</v>
      </c>
      <c r="H27" s="16">
        <f>SUM(H19:H26)</f>
        <v>233215.03000000017</v>
      </c>
      <c r="I27" s="26"/>
    </row>
    <row r="28" spans="3:9" ht="13.5" customHeight="1" thickBot="1">
      <c r="C28" s="99" t="s">
        <v>34</v>
      </c>
      <c r="D28" s="99"/>
      <c r="E28" s="99"/>
      <c r="F28" s="99"/>
      <c r="G28" s="99"/>
      <c r="H28" s="99"/>
      <c r="I28" s="99"/>
    </row>
    <row r="29" spans="3:9" ht="28.5" customHeight="1" thickBot="1">
      <c r="C29" s="28" t="s">
        <v>35</v>
      </c>
      <c r="D29" s="100" t="s">
        <v>36</v>
      </c>
      <c r="E29" s="101"/>
      <c r="F29" s="101"/>
      <c r="G29" s="101"/>
      <c r="H29" s="102"/>
      <c r="I29" s="29" t="s">
        <v>37</v>
      </c>
    </row>
    <row r="30" spans="3:9" ht="26.25" customHeight="1" thickBot="1">
      <c r="C30" s="30" t="s">
        <v>38</v>
      </c>
      <c r="D30" s="100" t="s">
        <v>39</v>
      </c>
      <c r="E30" s="101"/>
      <c r="F30" s="101"/>
      <c r="G30" s="101"/>
      <c r="H30" s="102"/>
      <c r="I30" s="31" t="s">
        <v>38</v>
      </c>
    </row>
    <row r="31" spans="3:8" ht="14.25" customHeight="1">
      <c r="C31" s="32" t="s">
        <v>40</v>
      </c>
      <c r="D31" s="32"/>
      <c r="E31" s="32"/>
      <c r="F31" s="32"/>
      <c r="G31" s="32"/>
      <c r="H31" s="33">
        <f>+H16+H27</f>
        <v>656888.3800000001</v>
      </c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50390625" style="35" customWidth="1"/>
    <col min="10" max="16384" width="8.875" style="35" customWidth="1"/>
  </cols>
  <sheetData>
    <row r="1" spans="1:9" ht="14.25">
      <c r="A1" s="108" t="s">
        <v>41</v>
      </c>
      <c r="B1" s="108"/>
      <c r="C1" s="108"/>
      <c r="D1" s="108"/>
      <c r="E1" s="108"/>
      <c r="F1" s="108"/>
      <c r="G1" s="108"/>
      <c r="H1" s="108"/>
      <c r="I1" s="108"/>
    </row>
    <row r="2" spans="1:9" ht="14.25">
      <c r="A2" s="108" t="s">
        <v>42</v>
      </c>
      <c r="B2" s="108"/>
      <c r="C2" s="108"/>
      <c r="D2" s="108"/>
      <c r="E2" s="108"/>
      <c r="F2" s="108"/>
      <c r="G2" s="108"/>
      <c r="H2" s="108"/>
      <c r="I2" s="108"/>
    </row>
    <row r="3" spans="1:9" ht="14.25">
      <c r="A3" s="108" t="s">
        <v>43</v>
      </c>
      <c r="B3" s="108"/>
      <c r="C3" s="108"/>
      <c r="D3" s="108"/>
      <c r="E3" s="108"/>
      <c r="F3" s="108"/>
      <c r="G3" s="108"/>
      <c r="H3" s="108"/>
      <c r="I3" s="108"/>
    </row>
    <row r="4" spans="1:9" ht="57">
      <c r="A4" s="36" t="s">
        <v>44</v>
      </c>
      <c r="B4" s="36" t="s">
        <v>45</v>
      </c>
      <c r="C4" s="36" t="s">
        <v>46</v>
      </c>
      <c r="D4" s="36" t="s">
        <v>47</v>
      </c>
      <c r="E4" s="36" t="s">
        <v>48</v>
      </c>
      <c r="F4" s="37" t="s">
        <v>49</v>
      </c>
      <c r="G4" s="37" t="s">
        <v>50</v>
      </c>
      <c r="H4" s="36" t="s">
        <v>51</v>
      </c>
      <c r="I4" s="36" t="s">
        <v>52</v>
      </c>
    </row>
    <row r="5" spans="1:9" ht="14.25">
      <c r="A5" s="38" t="s">
        <v>53</v>
      </c>
      <c r="B5" s="39">
        <v>-11.702099999999973</v>
      </c>
      <c r="C5" s="39"/>
      <c r="D5" s="39">
        <v>262.82163</v>
      </c>
      <c r="E5" s="39">
        <v>259.84293</v>
      </c>
      <c r="F5" s="39">
        <v>22.9962</v>
      </c>
      <c r="G5" s="39">
        <v>70.28563</v>
      </c>
      <c r="H5" s="39">
        <v>23.70679</v>
      </c>
      <c r="I5" s="39">
        <f>B5+D5+F5-G5</f>
        <v>203.83010000000004</v>
      </c>
    </row>
    <row r="7" ht="14.25">
      <c r="A7" s="35" t="s">
        <v>54</v>
      </c>
    </row>
    <row r="8" ht="14.25">
      <c r="A8" s="35" t="s">
        <v>55</v>
      </c>
    </row>
    <row r="9" ht="14.25">
      <c r="A9" s="35" t="s">
        <v>56</v>
      </c>
    </row>
    <row r="10" ht="14.25">
      <c r="A10" s="35" t="s">
        <v>57</v>
      </c>
    </row>
    <row r="11" ht="14.25">
      <c r="A11" s="35" t="s">
        <v>58</v>
      </c>
    </row>
    <row r="12" ht="14.25">
      <c r="A12" s="35" t="s">
        <v>59</v>
      </c>
    </row>
    <row r="13" ht="14.25">
      <c r="A13" s="35" t="s">
        <v>60</v>
      </c>
    </row>
    <row r="14" ht="14.25">
      <c r="A14" s="35" t="s">
        <v>61</v>
      </c>
    </row>
    <row r="15" ht="14.25">
      <c r="A15" s="35" t="s">
        <v>62</v>
      </c>
    </row>
    <row r="16" ht="14.25">
      <c r="A16" s="40" t="s">
        <v>63</v>
      </c>
    </row>
    <row r="17" ht="14.25">
      <c r="A17" s="40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8" sqref="A28:IV28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9" t="s">
        <v>65</v>
      </c>
      <c r="B1" s="109"/>
      <c r="C1" s="109"/>
      <c r="D1" s="109"/>
      <c r="E1" s="109"/>
      <c r="F1" s="109"/>
      <c r="G1" s="109"/>
      <c r="H1" s="41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thickBot="1">
      <c r="A3" s="42"/>
      <c r="B3" s="43"/>
      <c r="C3" s="44"/>
      <c r="D3" s="43"/>
      <c r="E3" s="43"/>
      <c r="F3" s="111" t="s">
        <v>66</v>
      </c>
      <c r="G3" s="112"/>
      <c r="H3" s="43"/>
    </row>
    <row r="4" spans="1:8" ht="12.75">
      <c r="A4" s="45" t="s">
        <v>67</v>
      </c>
      <c r="B4" s="46" t="s">
        <v>68</v>
      </c>
      <c r="C4" s="45" t="s">
        <v>69</v>
      </c>
      <c r="D4" s="46" t="s">
        <v>70</v>
      </c>
      <c r="E4" s="47" t="s">
        <v>71</v>
      </c>
      <c r="F4" s="47"/>
      <c r="G4" s="47"/>
      <c r="H4" s="47" t="s">
        <v>72</v>
      </c>
    </row>
    <row r="5" spans="1:8" ht="12.75">
      <c r="A5" s="45" t="s">
        <v>73</v>
      </c>
      <c r="B5" s="46"/>
      <c r="C5" s="48"/>
      <c r="D5" s="46" t="s">
        <v>74</v>
      </c>
      <c r="E5" s="46" t="s">
        <v>75</v>
      </c>
      <c r="F5" s="46" t="s">
        <v>76</v>
      </c>
      <c r="G5" s="46" t="s">
        <v>77</v>
      </c>
      <c r="H5" s="46"/>
    </row>
    <row r="6" spans="1:8" ht="12.75">
      <c r="A6" s="45"/>
      <c r="B6" s="46"/>
      <c r="C6" s="48"/>
      <c r="D6" s="46" t="s">
        <v>78</v>
      </c>
      <c r="E6" s="49"/>
      <c r="F6" s="46" t="s">
        <v>79</v>
      </c>
      <c r="G6" s="46" t="s">
        <v>80</v>
      </c>
      <c r="H6" s="49"/>
    </row>
    <row r="7" spans="1:8" ht="12.75">
      <c r="A7" s="50"/>
      <c r="B7" s="49"/>
      <c r="C7" s="51"/>
      <c r="D7" s="49"/>
      <c r="E7" s="49"/>
      <c r="F7" s="49"/>
      <c r="G7" s="46" t="s">
        <v>81</v>
      </c>
      <c r="H7" s="49"/>
    </row>
    <row r="8" spans="1:8" ht="8.25" customHeight="1" thickBot="1">
      <c r="A8" s="52"/>
      <c r="B8" s="53"/>
      <c r="C8" s="54"/>
      <c r="D8" s="53"/>
      <c r="E8" s="53"/>
      <c r="F8" s="53"/>
      <c r="G8" s="53"/>
      <c r="H8" s="53"/>
    </row>
    <row r="9" spans="1:8" ht="12.75">
      <c r="A9" s="43"/>
      <c r="B9" s="55"/>
      <c r="C9" s="44"/>
      <c r="D9" s="43"/>
      <c r="E9" s="43"/>
      <c r="F9" s="43"/>
      <c r="G9" s="55"/>
      <c r="H9" s="55"/>
    </row>
    <row r="10" spans="1:8" ht="12.75">
      <c r="A10" s="46">
        <v>1</v>
      </c>
      <c r="B10" s="56" t="s">
        <v>82</v>
      </c>
      <c r="C10" s="45" t="s">
        <v>83</v>
      </c>
      <c r="D10" s="46" t="s">
        <v>84</v>
      </c>
      <c r="E10" s="57">
        <v>56.195</v>
      </c>
      <c r="F10" s="58">
        <v>56.195</v>
      </c>
      <c r="G10" s="58">
        <f>+E10-F10</f>
        <v>0</v>
      </c>
      <c r="H10" s="59"/>
    </row>
    <row r="11" spans="1:8" ht="12.75">
      <c r="A11" s="46"/>
      <c r="B11" s="56"/>
      <c r="C11" s="48" t="s">
        <v>85</v>
      </c>
      <c r="D11" s="46" t="s">
        <v>86</v>
      </c>
      <c r="E11" s="58">
        <f>669.9</f>
        <v>669.9</v>
      </c>
      <c r="F11" s="58">
        <v>83.2</v>
      </c>
      <c r="G11" s="58">
        <f>+E11-F11</f>
        <v>586.6999999999999</v>
      </c>
      <c r="H11" s="59"/>
    </row>
    <row r="12" spans="1:8" ht="12.75">
      <c r="A12" s="46"/>
      <c r="B12" s="56"/>
      <c r="C12" s="48" t="s">
        <v>87</v>
      </c>
      <c r="D12" s="46" t="s">
        <v>88</v>
      </c>
      <c r="E12" s="58">
        <v>1224.3</v>
      </c>
      <c r="F12" s="58">
        <v>152</v>
      </c>
      <c r="G12" s="58">
        <f>+E12-F12</f>
        <v>1072.3</v>
      </c>
      <c r="H12" s="59"/>
    </row>
    <row r="13" spans="1:8" ht="12.75">
      <c r="A13" s="46"/>
      <c r="B13" s="56"/>
      <c r="C13" s="48" t="s">
        <v>89</v>
      </c>
      <c r="D13" s="46" t="s">
        <v>90</v>
      </c>
      <c r="E13" s="58">
        <v>394.8</v>
      </c>
      <c r="F13" s="58">
        <v>48.8</v>
      </c>
      <c r="G13" s="58">
        <f>+E13-F13</f>
        <v>346</v>
      </c>
      <c r="H13" s="59"/>
    </row>
    <row r="14" spans="1:8" ht="12.75">
      <c r="A14" s="46"/>
      <c r="B14" s="56"/>
      <c r="C14" s="45" t="s">
        <v>91</v>
      </c>
      <c r="D14" s="46" t="s">
        <v>92</v>
      </c>
      <c r="E14" s="58">
        <v>150.7</v>
      </c>
      <c r="F14" s="58">
        <v>18.5</v>
      </c>
      <c r="G14" s="58">
        <f>+E14-F14</f>
        <v>132.2</v>
      </c>
      <c r="H14" s="59"/>
    </row>
    <row r="15" spans="1:8" ht="12.75">
      <c r="A15" s="46"/>
      <c r="B15" s="56"/>
      <c r="C15" s="45"/>
      <c r="D15" s="46"/>
      <c r="E15" s="60"/>
      <c r="F15" s="57"/>
      <c r="G15" s="58"/>
      <c r="H15" s="59"/>
    </row>
    <row r="16" spans="1:8" ht="12.75">
      <c r="A16" s="46"/>
      <c r="B16" s="56"/>
      <c r="C16" s="61" t="s">
        <v>93</v>
      </c>
      <c r="D16" s="62"/>
      <c r="E16" s="63">
        <f>SUM(E10:E15)</f>
        <v>2495.895</v>
      </c>
      <c r="F16" s="63">
        <f>SUM(F10:F15)</f>
        <v>358.695</v>
      </c>
      <c r="G16" s="63">
        <f>SUM(G10:G15)</f>
        <v>2137.2</v>
      </c>
      <c r="H16" s="59"/>
    </row>
    <row r="17" spans="1:8" ht="13.5" thickBot="1">
      <c r="A17" s="64"/>
      <c r="B17" s="65"/>
      <c r="C17" s="66"/>
      <c r="D17" s="67"/>
      <c r="E17" s="68"/>
      <c r="F17" s="68"/>
      <c r="G17" s="69"/>
      <c r="H17" s="70"/>
    </row>
    <row r="18" spans="1:8" ht="12.75">
      <c r="A18" s="43"/>
      <c r="B18" s="55"/>
      <c r="C18" s="71"/>
      <c r="D18" s="72"/>
      <c r="E18" s="73"/>
      <c r="F18" s="74"/>
      <c r="G18" s="74"/>
      <c r="H18" s="75"/>
    </row>
    <row r="19" spans="1:8" ht="12.75">
      <c r="A19" s="49"/>
      <c r="B19" s="76" t="s">
        <v>18</v>
      </c>
      <c r="C19" s="77"/>
      <c r="D19" s="48"/>
      <c r="E19" s="78">
        <f>E16</f>
        <v>2495.895</v>
      </c>
      <c r="F19" s="79">
        <f>+F16</f>
        <v>358.695</v>
      </c>
      <c r="G19" s="80">
        <f>+E19-F19</f>
        <v>2137.2</v>
      </c>
      <c r="H19" s="59"/>
    </row>
    <row r="20" spans="1:8" ht="13.5" thickBot="1">
      <c r="A20" s="53"/>
      <c r="B20" s="81"/>
      <c r="C20" s="82"/>
      <c r="D20" s="83"/>
      <c r="E20" s="67"/>
      <c r="F20" s="84"/>
      <c r="G20" s="84"/>
      <c r="H20" s="84"/>
    </row>
    <row r="22" spans="1:7" ht="63.75" customHeight="1">
      <c r="A22" s="85" t="s">
        <v>94</v>
      </c>
      <c r="B22" s="85" t="s">
        <v>95</v>
      </c>
      <c r="C22" s="85" t="s">
        <v>96</v>
      </c>
      <c r="D22" s="85" t="s">
        <v>97</v>
      </c>
      <c r="E22" s="86" t="s">
        <v>98</v>
      </c>
      <c r="F22" s="85" t="s">
        <v>99</v>
      </c>
      <c r="G22" s="87"/>
    </row>
    <row r="23" spans="1:7" ht="15">
      <c r="A23" s="88">
        <v>1</v>
      </c>
      <c r="B23" s="89">
        <v>15021.910000000003</v>
      </c>
      <c r="C23" s="89">
        <v>424828.16</v>
      </c>
      <c r="D23" s="89">
        <v>418748.88</v>
      </c>
      <c r="E23" s="89">
        <v>84421.68000000001</v>
      </c>
      <c r="F23" s="89">
        <f>+B23+C23-D23</f>
        <v>21101.189999999944</v>
      </c>
      <c r="G23" s="90"/>
    </row>
    <row r="25" spans="1:5" ht="90">
      <c r="A25" s="85" t="s">
        <v>94</v>
      </c>
      <c r="B25" s="85" t="s">
        <v>100</v>
      </c>
      <c r="C25" s="85" t="s">
        <v>101</v>
      </c>
      <c r="D25" s="85" t="s">
        <v>102</v>
      </c>
      <c r="E25" s="85" t="s">
        <v>103</v>
      </c>
    </row>
    <row r="26" spans="1:5" ht="15">
      <c r="A26" s="91">
        <v>1</v>
      </c>
      <c r="B26" s="92">
        <v>-78083.81</v>
      </c>
      <c r="C26" s="92">
        <f>+D23+E23</f>
        <v>503170.56</v>
      </c>
      <c r="D26" s="92">
        <v>358695</v>
      </c>
      <c r="E26" s="92">
        <f>+B26+C26-D26</f>
        <v>66391.75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2014-06-26T11:29:14Z</dcterms:created>
  <dcterms:modified xsi:type="dcterms:W3CDTF">2014-07-04T07:17:18Z</dcterms:modified>
  <cp:category/>
  <cp:version/>
  <cp:contentType/>
  <cp:contentStatus/>
</cp:coreProperties>
</file>