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<sst xmlns="http://schemas.openxmlformats.org/spreadsheetml/2006/main" count="69" uniqueCount="62">
  <si>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</si>
  <si>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</si>
  <si>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</si>
  <si>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</si>
  <si>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</si>
  <si>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</si>
  <si>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</si>
  <si>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</si>
  <si>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</si>
  <si>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</si>
  <si>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</si>
  <si>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</si>
  <si>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</si>
  <si>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</si>
  <si>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</si>
  <si>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</si>
  <si>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</si>
  <si>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</si>
  <si>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</si>
  <si>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</si>
  <si>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</si>
  <si>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</si>
  <si>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</si>
  <si>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</si>
  <si>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</si>
  <si>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</si>
  <si>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</si>
  <si>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</si>
  <si>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</si>
  <si>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</si>
  <si>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</si>
  <si>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</si>
  <si>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</si>
  <si>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</si>
  <si>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</si>
  <si>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</si>
  <si>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</si>
  <si>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</si>
  <si>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8/1  по ул. Центральная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</si>
  <si>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</si>
  <si>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</si>
  <si>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</si>
  <si>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</si>
  <si>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</si>
  <si>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Н/2009-82 от 01.03.2009г.</t>
  </si>
  <si>
    <t xml:space="preserve"> ООО"Технострой-3"</t>
  </si>
  <si>
    <t>Общая задолженность по дому  на 01.01.2012г.</t>
  </si>
  <si>
    <t>№ 8/1 по ул. Центральная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</si>
  <si>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</si>
  <si>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</si>
  <si>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</si>
  <si>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226.49 </t>
    </r>
    <r>
      <rPr>
        <sz val="10"/>
        <rFont val="Arial Cyr"/>
        <family val="0"/>
      </rPr>
      <t>тыс.рублей, в том числе:</t>
    </r>
  </si>
  <si>
    <t>очистка кровли, козырьков от снега - 12.12 т.р.</t>
  </si>
  <si>
    <t>уборка кровли и лифтовых шахт - 2.59 т.р.</t>
  </si>
  <si>
    <t>окраска скамеек, ограждений, входных дверей, мусоропроводных камер - 1.57 т.р.</t>
  </si>
  <si>
    <t>ремонт отмостки - 133.75 т.р.</t>
  </si>
  <si>
    <t>косметический ремонт после протечки кровли - 24.83 т.р.</t>
  </si>
  <si>
    <t>ремонт лифтового оборудования - 31.20 т.р.</t>
  </si>
  <si>
    <t>смена труб, кранов, задвижек - 9.57 т.р.</t>
  </si>
  <si>
    <t>смена термометра, манометра - 4.81 т.р.</t>
  </si>
  <si>
    <t>ремонт кровли - 1.33 т.р.</t>
  </si>
  <si>
    <t>прочее - 4.72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</si>
</sst>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21.00390625" style="32" customWidth="1"/>
    <col min="10" max="10" width="10.125" style="1" bestFit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7" t="s">
        <v>1</v>
      </c>
      <c r="D5" s="47"/>
      <c r="E5" s="47"/>
      <c r="F5" s="47"/>
      <c r="G5" s="47"/>
      <c r="H5" s="47"/>
      <c r="I5" s="47"/>
    </row>
    <row r="6" spans="3:9" ht="12.75">
      <c r="C6" s="48" t="s">
        <v>2</v>
      </c>
      <c r="D6" s="48"/>
      <c r="E6" s="48"/>
      <c r="F6" s="48"/>
      <c r="G6" s="48"/>
      <c r="H6" s="48"/>
      <c r="I6" s="48"/>
    </row>
    <row r="7" spans="3:9" ht="12.75">
      <c r="C7" s="48" t="s">
        <v>38</v>
      </c>
      <c r="D7" s="48"/>
      <c r="E7" s="48"/>
      <c r="F7" s="48"/>
      <c r="G7" s="48"/>
      <c r="H7" s="48"/>
      <c r="I7" s="48"/>
    </row>
    <row r="8" spans="3:9" ht="6" customHeight="1" thickBot="1">
      <c r="C8" s="49"/>
      <c r="D8" s="49"/>
      <c r="E8" s="49"/>
      <c r="F8" s="49"/>
      <c r="G8" s="49"/>
      <c r="H8" s="49"/>
      <c r="I8" s="49"/>
    </row>
    <row r="9" spans="3:9" ht="50.25" customHeight="1" thickBot="1">
      <c r="C9" s="9" t="s">
        <v>3</v>
      </c>
      <c r="D9" s="10" t="s">
        <v>39</v>
      </c>
      <c r="E9" s="11" t="s">
        <v>40</v>
      </c>
      <c r="F9" s="11" t="s">
        <v>41</v>
      </c>
      <c r="G9" s="11" t="s">
        <v>4</v>
      </c>
      <c r="H9" s="11" t="s">
        <v>42</v>
      </c>
      <c r="I9" s="10" t="s">
        <v>5</v>
      </c>
    </row>
    <row r="10" spans="3:9" ht="13.5" customHeight="1" thickBot="1">
      <c r="C10" s="50" t="s">
        <v>6</v>
      </c>
      <c r="D10" s="37"/>
      <c r="E10" s="37"/>
      <c r="F10" s="37"/>
      <c r="G10" s="37"/>
      <c r="H10" s="37"/>
      <c r="I10" s="51"/>
    </row>
    <row r="11" spans="3:9" ht="13.5" customHeight="1" thickBot="1">
      <c r="C11" s="12" t="s">
        <v>7</v>
      </c>
      <c r="D11" s="13">
        <v>153120.9500000002</v>
      </c>
      <c r="E11" s="14">
        <f>1838728.97-1672.48</f>
        <v>1837056.49</v>
      </c>
      <c r="F11" s="14">
        <v>1766017.31</v>
      </c>
      <c r="G11" s="14">
        <f>+E11</f>
        <v>1837056.49</v>
      </c>
      <c r="H11" s="14">
        <f>+D11+E11-F11</f>
        <v>224160.13000000012</v>
      </c>
      <c r="I11" s="44" t="s">
        <v>43</v>
      </c>
    </row>
    <row r="12" spans="3:9" ht="13.5" customHeight="1" thickBot="1">
      <c r="C12" s="12" t="s">
        <v>8</v>
      </c>
      <c r="D12" s="13">
        <v>95035.10999999999</v>
      </c>
      <c r="E12" s="15">
        <f>804618.35-25340.09</f>
        <v>779278.26</v>
      </c>
      <c r="F12" s="15">
        <v>757963.71</v>
      </c>
      <c r="G12" s="14">
        <f>+E12</f>
        <v>779278.26</v>
      </c>
      <c r="H12" s="14">
        <f>+D12+E12-F12</f>
        <v>116349.66000000003</v>
      </c>
      <c r="I12" s="45"/>
    </row>
    <row r="13" spans="3:9" ht="13.5" customHeight="1" thickBot="1">
      <c r="C13" s="12" t="s">
        <v>9</v>
      </c>
      <c r="D13" s="13">
        <v>26954.880000000005</v>
      </c>
      <c r="E13" s="15">
        <f>159992.68-4543.35+225507.79-8799.11</f>
        <v>372158.01</v>
      </c>
      <c r="F13" s="15">
        <f>181409.03+169099.63</f>
        <v>350508.66000000003</v>
      </c>
      <c r="G13" s="14">
        <f>+E13</f>
        <v>372158.01</v>
      </c>
      <c r="H13" s="14">
        <f>+D13+E13-F13</f>
        <v>48604.22999999998</v>
      </c>
      <c r="I13" s="45"/>
    </row>
    <row r="14" spans="3:9" ht="13.5" customHeight="1" thickBot="1">
      <c r="C14" s="12" t="s">
        <v>10</v>
      </c>
      <c r="D14" s="13">
        <v>16761.04999999999</v>
      </c>
      <c r="E14" s="15">
        <f>85973.71-2790.87+75958.11-3044.97+53855.01-1445.55</f>
        <v>208505.44000000003</v>
      </c>
      <c r="F14" s="15">
        <f>56915.94+61022.71+78776.1</f>
        <v>196714.75</v>
      </c>
      <c r="G14" s="14">
        <f>+E14</f>
        <v>208505.44000000003</v>
      </c>
      <c r="H14" s="14">
        <f>+D14+E14-F14</f>
        <v>28551.74000000002</v>
      </c>
      <c r="I14" s="46"/>
    </row>
    <row r="15" spans="3:9" ht="13.5" customHeight="1" thickBot="1">
      <c r="C15" s="12" t="s">
        <v>11</v>
      </c>
      <c r="D15" s="16">
        <f>SUM(D11:D14)</f>
        <v>291871.99000000017</v>
      </c>
      <c r="E15" s="16">
        <f>SUM(E11:E14)</f>
        <v>3196998.1999999997</v>
      </c>
      <c r="F15" s="16">
        <f>SUM(F11:F14)</f>
        <v>3071204.43</v>
      </c>
      <c r="G15" s="16">
        <f>SUM(G11:G14)</f>
        <v>3196998.1999999997</v>
      </c>
      <c r="H15" s="16">
        <f>SUM(H11:H14)</f>
        <v>417665.7600000001</v>
      </c>
      <c r="I15" s="17"/>
    </row>
    <row r="16" spans="3:9" ht="13.5" customHeight="1" thickBot="1">
      <c r="C16" s="37" t="s">
        <v>12</v>
      </c>
      <c r="D16" s="37"/>
      <c r="E16" s="37"/>
      <c r="F16" s="37"/>
      <c r="G16" s="37"/>
      <c r="H16" s="37"/>
      <c r="I16" s="37"/>
    </row>
    <row r="17" spans="3:9" ht="42.75" customHeight="1" thickBot="1">
      <c r="C17" s="18" t="s">
        <v>3</v>
      </c>
      <c r="D17" s="10" t="s">
        <v>39</v>
      </c>
      <c r="E17" s="11" t="s">
        <v>40</v>
      </c>
      <c r="F17" s="11" t="s">
        <v>41</v>
      </c>
      <c r="G17" s="11" t="s">
        <v>4</v>
      </c>
      <c r="H17" s="11" t="s">
        <v>42</v>
      </c>
      <c r="I17" s="19" t="s">
        <v>13</v>
      </c>
    </row>
    <row r="18" spans="3:9" ht="17.25" customHeight="1" thickBot="1">
      <c r="C18" s="9" t="s">
        <v>14</v>
      </c>
      <c r="D18" s="20">
        <v>87291.32999999984</v>
      </c>
      <c r="E18" s="21">
        <v>1328229.2</v>
      </c>
      <c r="F18" s="21">
        <v>1257469.45</v>
      </c>
      <c r="G18" s="14">
        <f>+E18</f>
        <v>1328229.2</v>
      </c>
      <c r="H18" s="21">
        <f>+D18+E18-F18</f>
        <v>158051.07999999984</v>
      </c>
      <c r="I18" s="38" t="s">
        <v>44</v>
      </c>
    </row>
    <row r="19" spans="3:10" ht="18.75" customHeight="1" thickBot="1">
      <c r="C19" s="12" t="s">
        <v>15</v>
      </c>
      <c r="D19" s="13">
        <v>30417.850000000093</v>
      </c>
      <c r="E19" s="14">
        <v>209550.88</v>
      </c>
      <c r="F19" s="14">
        <v>211468.1</v>
      </c>
      <c r="G19" s="14">
        <v>226487.63</v>
      </c>
      <c r="H19" s="21">
        <f aca="true" t="shared" si="0" ref="H19:H25">+D19+E19-F19</f>
        <v>28500.630000000092</v>
      </c>
      <c r="I19" s="39"/>
      <c r="J19" s="22"/>
    </row>
    <row r="20" spans="3:9" ht="13.5" customHeight="1" hidden="1" thickBot="1">
      <c r="C20" s="18" t="s">
        <v>16</v>
      </c>
      <c r="D20" s="23">
        <v>0</v>
      </c>
      <c r="E20" s="14"/>
      <c r="F20" s="14"/>
      <c r="G20" s="14"/>
      <c r="H20" s="21">
        <f t="shared" si="0"/>
        <v>0</v>
      </c>
      <c r="I20" s="24"/>
    </row>
    <row r="21" spans="3:9" ht="22.5" customHeight="1" thickBot="1">
      <c r="C21" s="12" t="s">
        <v>17</v>
      </c>
      <c r="D21" s="13">
        <v>14839.570000000036</v>
      </c>
      <c r="E21" s="14">
        <f>184463.28</f>
        <v>184463.28</v>
      </c>
      <c r="F21" s="14">
        <v>176372.71</v>
      </c>
      <c r="G21" s="14">
        <f>+E21</f>
        <v>184463.28</v>
      </c>
      <c r="H21" s="21">
        <f t="shared" si="0"/>
        <v>22930.140000000043</v>
      </c>
      <c r="I21" s="25" t="s">
        <v>18</v>
      </c>
    </row>
    <row r="22" spans="3:9" ht="13.5" customHeight="1" thickBot="1">
      <c r="C22" s="12" t="s">
        <v>19</v>
      </c>
      <c r="D22" s="13">
        <v>20382.410000000003</v>
      </c>
      <c r="E22" s="14">
        <v>272414.92</v>
      </c>
      <c r="F22" s="14">
        <v>259877.15</v>
      </c>
      <c r="G22" s="14">
        <f>+E22</f>
        <v>272414.92</v>
      </c>
      <c r="H22" s="21">
        <f t="shared" si="0"/>
        <v>32920.179999999964</v>
      </c>
      <c r="I22" s="25" t="s">
        <v>20</v>
      </c>
    </row>
    <row r="23" spans="3:9" ht="13.5" customHeight="1" thickBot="1">
      <c r="C23" s="12" t="s">
        <v>21</v>
      </c>
      <c r="D23" s="13">
        <v>1036.5400000000027</v>
      </c>
      <c r="E23" s="15">
        <v>13704.2</v>
      </c>
      <c r="F23" s="15">
        <v>13080.48</v>
      </c>
      <c r="G23" s="14">
        <f>+E23</f>
        <v>13704.2</v>
      </c>
      <c r="H23" s="21">
        <f t="shared" si="0"/>
        <v>1660.2600000000039</v>
      </c>
      <c r="I23" s="26" t="s">
        <v>22</v>
      </c>
    </row>
    <row r="24" spans="3:9" ht="13.5" customHeight="1" thickBot="1">
      <c r="C24" s="18" t="s">
        <v>23</v>
      </c>
      <c r="D24" s="13">
        <v>12954.01000000001</v>
      </c>
      <c r="E24" s="15">
        <v>158581.31</v>
      </c>
      <c r="F24" s="15">
        <v>151547.59</v>
      </c>
      <c r="G24" s="14">
        <f>+E24</f>
        <v>158581.31</v>
      </c>
      <c r="H24" s="21">
        <f t="shared" si="0"/>
        <v>19987.73000000001</v>
      </c>
      <c r="I24" s="25"/>
    </row>
    <row r="25" spans="3:9" ht="13.5" customHeight="1" thickBot="1">
      <c r="C25" s="12" t="s">
        <v>24</v>
      </c>
      <c r="D25" s="13">
        <v>2879.1699999999983</v>
      </c>
      <c r="E25" s="15">
        <v>33045.08</v>
      </c>
      <c r="F25" s="15">
        <v>31838.99</v>
      </c>
      <c r="G25" s="14">
        <f>+E25</f>
        <v>33045.08</v>
      </c>
      <c r="H25" s="21">
        <f t="shared" si="0"/>
        <v>4085.2599999999984</v>
      </c>
      <c r="I25" s="26" t="s">
        <v>45</v>
      </c>
    </row>
    <row r="26" spans="3:9" s="27" customFormat="1" ht="13.5" customHeight="1" thickBot="1">
      <c r="C26" s="12" t="s">
        <v>11</v>
      </c>
      <c r="D26" s="16">
        <f>SUM(D18:D25)</f>
        <v>169800.88</v>
      </c>
      <c r="E26" s="16">
        <f>SUM(E18:E25)</f>
        <v>2199988.87</v>
      </c>
      <c r="F26" s="16">
        <f>SUM(F18:F25)</f>
        <v>2101654.47</v>
      </c>
      <c r="G26" s="16">
        <f>SUM(G18:G25)</f>
        <v>2216925.62</v>
      </c>
      <c r="H26" s="16">
        <f>SUM(H18:H25)</f>
        <v>268135.27999999997</v>
      </c>
      <c r="I26" s="24"/>
    </row>
    <row r="27" spans="3:9" ht="13.5" customHeight="1" thickBot="1">
      <c r="C27" s="40" t="s">
        <v>25</v>
      </c>
      <c r="D27" s="40"/>
      <c r="E27" s="40"/>
      <c r="F27" s="40"/>
      <c r="G27" s="40"/>
      <c r="H27" s="40"/>
      <c r="I27" s="40"/>
    </row>
    <row r="28" spans="3:9" ht="28.5" customHeight="1" thickBot="1">
      <c r="C28" s="28" t="s">
        <v>26</v>
      </c>
      <c r="D28" s="41" t="s">
        <v>27</v>
      </c>
      <c r="E28" s="42"/>
      <c r="F28" s="42"/>
      <c r="G28" s="42"/>
      <c r="H28" s="43"/>
      <c r="I28" s="29" t="s">
        <v>28</v>
      </c>
    </row>
    <row r="29" spans="3:8" ht="14.25" customHeight="1">
      <c r="C29" s="30" t="s">
        <v>46</v>
      </c>
      <c r="D29" s="30"/>
      <c r="E29" s="30"/>
      <c r="F29" s="30"/>
      <c r="G29" s="30"/>
      <c r="H29" s="31">
        <f>+H15+H26</f>
        <v>685801.04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875" style="0" customWidth="1"/>
  </cols>
  <sheetData>
    <row r="1" spans="1:9" ht="12.75">
      <c r="A1" s="52" t="s">
        <v>29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30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2" t="s">
        <v>47</v>
      </c>
      <c r="B3" s="52"/>
      <c r="C3" s="52"/>
      <c r="D3" s="52"/>
      <c r="E3" s="52"/>
      <c r="F3" s="52"/>
      <c r="G3" s="52"/>
      <c r="H3" s="52"/>
      <c r="I3" s="52"/>
    </row>
    <row r="4" spans="1:9" ht="51">
      <c r="A4" s="33" t="s">
        <v>31</v>
      </c>
      <c r="B4" s="34" t="s">
        <v>48</v>
      </c>
      <c r="C4" s="34" t="s">
        <v>49</v>
      </c>
      <c r="D4" s="34" t="s">
        <v>32</v>
      </c>
      <c r="E4" s="34" t="s">
        <v>33</v>
      </c>
      <c r="F4" s="34" t="s">
        <v>34</v>
      </c>
      <c r="G4" s="34" t="s">
        <v>35</v>
      </c>
      <c r="H4" s="34" t="s">
        <v>50</v>
      </c>
      <c r="I4" s="33" t="s">
        <v>36</v>
      </c>
    </row>
    <row r="5" spans="1:9" ht="15">
      <c r="A5" s="35" t="s">
        <v>37</v>
      </c>
      <c r="B5" s="35">
        <v>9.920000000000016</v>
      </c>
      <c r="C5" s="36">
        <v>16.20891</v>
      </c>
      <c r="D5" s="36">
        <v>209.55088</v>
      </c>
      <c r="E5" s="36">
        <v>211.4681</v>
      </c>
      <c r="F5" s="36">
        <v>2.16</v>
      </c>
      <c r="G5" s="36">
        <v>226.48763</v>
      </c>
      <c r="H5" s="36">
        <v>28.50063</v>
      </c>
      <c r="I5" s="36">
        <f>B5+D5+F5-G5</f>
        <v>-4.856749999999977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2011-03-25T07:22:45Z</dcterms:created>
  <dcterms:modified xsi:type="dcterms:W3CDTF">2013-06-04T10:51:07Z</dcterms:modified>
  <cp:category/>
  <cp:version/>
  <cp:contentType/>
  <cp:contentStatus/>
</cp:coreProperties>
</file>