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<sst xmlns="http://schemas.openxmlformats.org/spreadsheetml/2006/main" count="71" uniqueCount="63">
  <si>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</si>
  <si>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</si>
  <si>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</si>
  <si>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</si>
  <si>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</si>
  <si>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</si>
  <si>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</si>
  <si>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</si>
  <si>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</si>
  <si>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</si>
  <si>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</si>
  <si>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</si>
  <si>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</si>
  <si>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</si>
  <si>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</si>
  <si>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</si>
  <si>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</si>
  <si>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</si>
  <si>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</si>
  <si>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</si>
  <si>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</si>
  <si>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</si>
  <si>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</si>
  <si>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</si>
  <si>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</si>
  <si>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</si>
  <si>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</si>
  <si>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</si>
  <si>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</si>
  <si>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</si>
  <si>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</si>
  <si>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</si>
  <si>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</si>
  <si>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</si>
  <si>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</si>
  <si>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</si>
  <si>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Н/2008-33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</si>
  <si>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</si>
  <si>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</si>
  <si>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</si>
  <si>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</si>
  <si>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</si>
  <si>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</si>
  <si>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71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</si>
  <si>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</si>
  <si>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</si>
  <si>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</si>
  <si>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</si>
  <si>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</si>
  <si>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71 по мкр. Черная Речка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</si>
  <si>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</si>
  <si>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</si>
  <si>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92,77 </t>
    </r>
    <r>
      <rPr>
        <sz val="10"/>
        <rFont val="Arial Cyr"/>
        <family val="0"/>
      </rPr>
      <t>тыс.рублей, в том числе:</t>
    </r>
  </si>
  <si>
    <t>отмостка - 78.51 т.р.</t>
  </si>
  <si>
    <t>смена выключателя - 1,51 т.р.</t>
  </si>
  <si>
    <t>очистка кровли от снега - 9,25 т.р.</t>
  </si>
  <si>
    <t>уборка подвала от ТБО и КГО - 3,50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</si>
  <si>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мкр. Черная Речка, д. 71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</si>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</sst>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7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6" customWidth="1"/>
    <col min="4" max="4" width="14.375" style="26" customWidth="1"/>
    <col min="5" max="5" width="11.875" style="26" customWidth="1"/>
    <col min="6" max="6" width="13.25390625" style="26" customWidth="1"/>
    <col min="7" max="7" width="11.875" style="26" customWidth="1"/>
    <col min="8" max="8" width="14.375" style="26" customWidth="1"/>
    <col min="9" max="9" width="33.37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2" t="s">
        <v>1</v>
      </c>
      <c r="D5" s="52"/>
      <c r="E5" s="52"/>
      <c r="F5" s="52"/>
      <c r="G5" s="52"/>
      <c r="H5" s="52"/>
      <c r="I5" s="52"/>
    </row>
    <row r="6" spans="3:9" ht="12.75">
      <c r="C6" s="53" t="s">
        <v>2</v>
      </c>
      <c r="D6" s="53"/>
      <c r="E6" s="53"/>
      <c r="F6" s="53"/>
      <c r="G6" s="53"/>
      <c r="H6" s="53"/>
      <c r="I6" s="53"/>
    </row>
    <row r="7" spans="3:9" ht="12.75">
      <c r="C7" s="53" t="s">
        <v>43</v>
      </c>
      <c r="D7" s="53"/>
      <c r="E7" s="53"/>
      <c r="F7" s="53"/>
      <c r="G7" s="53"/>
      <c r="H7" s="53"/>
      <c r="I7" s="53"/>
    </row>
    <row r="8" spans="3:9" ht="6" customHeight="1" thickBot="1">
      <c r="C8" s="54"/>
      <c r="D8" s="54"/>
      <c r="E8" s="54"/>
      <c r="F8" s="54"/>
      <c r="G8" s="54"/>
      <c r="H8" s="54"/>
      <c r="I8" s="54"/>
    </row>
    <row r="9" spans="3:9" ht="50.25" customHeight="1" thickBot="1">
      <c r="C9" s="9" t="s">
        <v>3</v>
      </c>
      <c r="D9" s="10" t="s">
        <v>44</v>
      </c>
      <c r="E9" s="11" t="s">
        <v>45</v>
      </c>
      <c r="F9" s="11" t="s">
        <v>46</v>
      </c>
      <c r="G9" s="11" t="s">
        <v>4</v>
      </c>
      <c r="H9" s="11" t="s">
        <v>47</v>
      </c>
      <c r="I9" s="10" t="s">
        <v>5</v>
      </c>
    </row>
    <row r="10" spans="3:9" ht="13.5" customHeight="1" thickBot="1">
      <c r="C10" s="55" t="s">
        <v>6</v>
      </c>
      <c r="D10" s="49"/>
      <c r="E10" s="49"/>
      <c r="F10" s="49"/>
      <c r="G10" s="49"/>
      <c r="H10" s="49"/>
      <c r="I10" s="56"/>
    </row>
    <row r="11" spans="3:9" ht="13.5" customHeight="1" thickBot="1">
      <c r="C11" s="12" t="s">
        <v>7</v>
      </c>
      <c r="D11" s="13">
        <v>8294.989999999962</v>
      </c>
      <c r="E11" s="14">
        <f>86462.41+123784.21</f>
        <v>210246.62</v>
      </c>
      <c r="F11" s="14">
        <f>93575.12+120532.91</f>
        <v>214108.03</v>
      </c>
      <c r="G11" s="14">
        <v>212929.84</v>
      </c>
      <c r="H11" s="14">
        <f>+D11+E11-F11</f>
        <v>4433.579999999958</v>
      </c>
      <c r="I11" s="57" t="s">
        <v>35</v>
      </c>
    </row>
    <row r="12" spans="3:9" ht="13.5" customHeight="1" thickBot="1">
      <c r="C12" s="12" t="s">
        <v>8</v>
      </c>
      <c r="D12" s="13">
        <v>5711.130000000034</v>
      </c>
      <c r="E12" s="15">
        <f>41762.13+72359.42-628.56</f>
        <v>113492.98999999999</v>
      </c>
      <c r="F12" s="15">
        <f>47082.59+67460.7</f>
        <v>114543.29</v>
      </c>
      <c r="G12" s="14">
        <v>97713.64</v>
      </c>
      <c r="H12" s="14">
        <f>+D12+E12-F12</f>
        <v>4660.830000000031</v>
      </c>
      <c r="I12" s="58"/>
    </row>
    <row r="13" spans="3:9" ht="13.5" customHeight="1" thickBot="1">
      <c r="C13" s="12" t="s">
        <v>9</v>
      </c>
      <c r="D13" s="13">
        <v>2132.239999999998</v>
      </c>
      <c r="E13" s="15">
        <f>30993.83-437.45+13466.25</f>
        <v>44022.630000000005</v>
      </c>
      <c r="F13" s="15">
        <f>28548.95+15483.15</f>
        <v>44032.1</v>
      </c>
      <c r="G13" s="14">
        <f>E13</f>
        <v>44022.630000000005</v>
      </c>
      <c r="H13" s="14">
        <f>+D13+E13-F13</f>
        <v>2122.770000000004</v>
      </c>
      <c r="I13" s="58"/>
    </row>
    <row r="14" spans="3:9" ht="13.5" customHeight="1" thickBot="1">
      <c r="C14" s="12" t="s">
        <v>10</v>
      </c>
      <c r="D14" s="13">
        <v>1453.9099999999999</v>
      </c>
      <c r="E14" s="15">
        <f>10441.18-147.31+4535.99+9538.12-82.5+5378.24</f>
        <v>29663.72</v>
      </c>
      <c r="F14" s="15">
        <f>9617.35+5215.36+6063.41+8878.36</f>
        <v>29774.48</v>
      </c>
      <c r="G14" s="14">
        <f>E14</f>
        <v>29663.72</v>
      </c>
      <c r="H14" s="14">
        <f>+D14+E14-F14</f>
        <v>1343.1500000000015</v>
      </c>
      <c r="I14" s="59"/>
    </row>
    <row r="15" spans="3:9" ht="13.5" customHeight="1" thickBot="1">
      <c r="C15" s="12" t="s">
        <v>11</v>
      </c>
      <c r="D15" s="16">
        <f>SUM(D11:D14)</f>
        <v>17592.269999999993</v>
      </c>
      <c r="E15" s="16">
        <f>SUM(E11:E14)</f>
        <v>397425.95999999996</v>
      </c>
      <c r="F15" s="16">
        <f>SUM(F11:F14)</f>
        <v>402457.89999999997</v>
      </c>
      <c r="G15" s="16">
        <f>SUM(G11:G14)</f>
        <v>384329.82999999996</v>
      </c>
      <c r="H15" s="16">
        <f>SUM(H11:H14)</f>
        <v>12560.329999999994</v>
      </c>
      <c r="I15" s="12"/>
    </row>
    <row r="16" spans="3:9" ht="13.5" customHeight="1" thickBot="1">
      <c r="C16" s="49" t="s">
        <v>12</v>
      </c>
      <c r="D16" s="49"/>
      <c r="E16" s="49"/>
      <c r="F16" s="49"/>
      <c r="G16" s="49"/>
      <c r="H16" s="49"/>
      <c r="I16" s="49"/>
    </row>
    <row r="17" spans="3:9" ht="38.25" customHeight="1" thickBot="1">
      <c r="C17" s="17" t="s">
        <v>3</v>
      </c>
      <c r="D17" s="10" t="s">
        <v>44</v>
      </c>
      <c r="E17" s="11" t="s">
        <v>45</v>
      </c>
      <c r="F17" s="11" t="s">
        <v>46</v>
      </c>
      <c r="G17" s="11" t="s">
        <v>4</v>
      </c>
      <c r="H17" s="11" t="s">
        <v>47</v>
      </c>
      <c r="I17" s="18" t="s">
        <v>13</v>
      </c>
    </row>
    <row r="18" spans="3:9" ht="13.5" customHeight="1" thickBot="1">
      <c r="C18" s="9" t="s">
        <v>14</v>
      </c>
      <c r="D18" s="19">
        <v>4907.3599999999715</v>
      </c>
      <c r="E18" s="20">
        <v>122328.43</v>
      </c>
      <c r="F18" s="20">
        <v>123898.24</v>
      </c>
      <c r="G18" s="20">
        <f>+E18</f>
        <v>122328.43</v>
      </c>
      <c r="H18" s="20">
        <f>+D18+E18-F18</f>
        <v>3337.5499999999593</v>
      </c>
      <c r="I18" s="50" t="s">
        <v>36</v>
      </c>
    </row>
    <row r="19" spans="3:10" ht="14.25" customHeight="1" thickBot="1">
      <c r="C19" s="12" t="s">
        <v>15</v>
      </c>
      <c r="D19" s="13">
        <v>822.0900000000038</v>
      </c>
      <c r="E19" s="14">
        <v>22501.79</v>
      </c>
      <c r="F19" s="14">
        <v>22638.85</v>
      </c>
      <c r="G19" s="20">
        <v>92766.17</v>
      </c>
      <c r="H19" s="20">
        <f aca="true" t="shared" si="0" ref="H19:H24">+D19+E19-F19</f>
        <v>685.0300000000061</v>
      </c>
      <c r="I19" s="51"/>
      <c r="J19" s="21"/>
    </row>
    <row r="20" spans="3:9" ht="13.5" customHeight="1" thickBot="1">
      <c r="C20" s="17" t="s">
        <v>16</v>
      </c>
      <c r="D20" s="22">
        <v>326.7999999999993</v>
      </c>
      <c r="E20" s="14">
        <v>18046.67</v>
      </c>
      <c r="F20" s="14">
        <v>18046.67</v>
      </c>
      <c r="G20" s="20"/>
      <c r="H20" s="20">
        <f t="shared" si="0"/>
        <v>326.7999999999993</v>
      </c>
      <c r="I20" s="23"/>
    </row>
    <row r="21" spans="3:9" ht="12.75" customHeight="1" hidden="1">
      <c r="C21" s="12" t="s">
        <v>17</v>
      </c>
      <c r="D21" s="13">
        <v>0</v>
      </c>
      <c r="E21" s="14"/>
      <c r="F21" s="14"/>
      <c r="G21" s="20">
        <f>+E21</f>
        <v>0</v>
      </c>
      <c r="H21" s="20">
        <f t="shared" si="0"/>
        <v>0</v>
      </c>
      <c r="I21" s="23" t="s">
        <v>37</v>
      </c>
    </row>
    <row r="22" spans="3:9" ht="13.5" customHeight="1" thickBot="1">
      <c r="C22" s="12" t="s">
        <v>18</v>
      </c>
      <c r="D22" s="13">
        <v>1068.140000000003</v>
      </c>
      <c r="E22" s="14">
        <v>27022.44</v>
      </c>
      <c r="F22" s="14">
        <v>27339.3</v>
      </c>
      <c r="G22" s="20">
        <v>37174.49</v>
      </c>
      <c r="H22" s="20">
        <f t="shared" si="0"/>
        <v>751.2800000000025</v>
      </c>
      <c r="I22" s="23" t="s">
        <v>19</v>
      </c>
    </row>
    <row r="23" spans="3:9" ht="13.5" customHeight="1" hidden="1">
      <c r="C23" s="12" t="s">
        <v>20</v>
      </c>
      <c r="D23" s="24">
        <v>0</v>
      </c>
      <c r="E23" s="15"/>
      <c r="F23" s="15"/>
      <c r="G23" s="20">
        <f>+E23</f>
        <v>0</v>
      </c>
      <c r="H23" s="20">
        <f t="shared" si="0"/>
        <v>0</v>
      </c>
      <c r="I23" s="40" t="s">
        <v>38</v>
      </c>
    </row>
    <row r="24" spans="3:9" ht="13.5" customHeight="1" thickBot="1">
      <c r="C24" s="17" t="s">
        <v>21</v>
      </c>
      <c r="D24" s="13">
        <v>747.6999999999971</v>
      </c>
      <c r="E24" s="15">
        <v>17779.56</v>
      </c>
      <c r="F24" s="15">
        <v>18027.06</v>
      </c>
      <c r="G24" s="20">
        <f>+E24</f>
        <v>17779.56</v>
      </c>
      <c r="H24" s="20">
        <f t="shared" si="0"/>
        <v>500.1999999999971</v>
      </c>
      <c r="I24" s="23"/>
    </row>
    <row r="25" spans="3:9" ht="13.5" customHeight="1" thickBot="1">
      <c r="C25" s="12" t="s">
        <v>22</v>
      </c>
      <c r="D25" s="13">
        <v>211.61000000000013</v>
      </c>
      <c r="E25" s="15">
        <v>5663.39</v>
      </c>
      <c r="F25" s="15">
        <v>6793.6</v>
      </c>
      <c r="G25" s="20">
        <f>+E25</f>
        <v>5663.39</v>
      </c>
      <c r="H25" s="20">
        <f>+D25+E25-F25</f>
        <v>-918.6000000000004</v>
      </c>
      <c r="I25" s="40" t="s">
        <v>39</v>
      </c>
    </row>
    <row r="26" spans="3:9" s="25" customFormat="1" ht="13.5" customHeight="1" thickBot="1">
      <c r="C26" s="12" t="s">
        <v>11</v>
      </c>
      <c r="D26" s="16">
        <f>SUM(D18:D25)</f>
        <v>8083.699999999975</v>
      </c>
      <c r="E26" s="16">
        <f>SUM(E18:E25)</f>
        <v>213342.28000000003</v>
      </c>
      <c r="F26" s="16">
        <f>SUM(F18:F25)</f>
        <v>216743.72</v>
      </c>
      <c r="G26" s="16">
        <f>SUM(G18:G25)</f>
        <v>275712.04</v>
      </c>
      <c r="H26" s="16">
        <f>SUM(H18:H25)</f>
        <v>4682.259999999964</v>
      </c>
      <c r="I26" s="24"/>
    </row>
    <row r="27" spans="3:8" ht="21" customHeight="1">
      <c r="C27" s="27" t="s">
        <v>48</v>
      </c>
      <c r="D27" s="27"/>
      <c r="E27" s="27"/>
      <c r="F27" s="27"/>
      <c r="G27" s="27"/>
      <c r="H27" s="28">
        <f>+H15+H26</f>
        <v>17242.58999999996</v>
      </c>
    </row>
    <row r="28" spans="3:4" ht="15">
      <c r="C28" s="45"/>
      <c r="D28" s="45"/>
    </row>
    <row r="29" ht="26.25" customHeight="1">
      <c r="C29" s="46"/>
    </row>
    <row r="30" spans="3:8" ht="12.75" hidden="1">
      <c r="C30" s="2"/>
      <c r="D30" s="2"/>
      <c r="E30" s="2"/>
      <c r="F30" s="2"/>
      <c r="G30" s="2"/>
      <c r="H30" s="2"/>
    </row>
    <row r="31" spans="3:4" ht="15" customHeight="1">
      <c r="C31" s="45"/>
      <c r="D31" s="45"/>
    </row>
    <row r="32" spans="4:6" ht="12.75" customHeight="1">
      <c r="D32" s="47"/>
      <c r="E32" s="47"/>
      <c r="F32" s="47"/>
    </row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60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24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0" t="s">
        <v>49</v>
      </c>
      <c r="B3" s="60"/>
      <c r="C3" s="60"/>
      <c r="D3" s="60"/>
      <c r="E3" s="60"/>
      <c r="F3" s="60"/>
      <c r="G3" s="60"/>
      <c r="H3" s="60"/>
      <c r="I3" s="60"/>
    </row>
    <row r="4" spans="1:9" ht="51">
      <c r="A4" s="41" t="s">
        <v>25</v>
      </c>
      <c r="B4" s="41" t="s">
        <v>50</v>
      </c>
      <c r="C4" s="42" t="s">
        <v>40</v>
      </c>
      <c r="D4" s="42" t="s">
        <v>26</v>
      </c>
      <c r="E4" s="42" t="s">
        <v>27</v>
      </c>
      <c r="F4" s="42" t="s">
        <v>28</v>
      </c>
      <c r="G4" s="42" t="s">
        <v>29</v>
      </c>
      <c r="H4" s="41" t="s">
        <v>51</v>
      </c>
      <c r="I4" s="41" t="s">
        <v>30</v>
      </c>
    </row>
    <row r="5" spans="1:9" ht="15">
      <c r="A5" s="43" t="s">
        <v>31</v>
      </c>
      <c r="B5" s="44">
        <v>-18.868669999999995</v>
      </c>
      <c r="C5" s="44">
        <v>29.29625</v>
      </c>
      <c r="D5" s="44">
        <v>22.50179</v>
      </c>
      <c r="E5" s="44">
        <v>22.63885</v>
      </c>
      <c r="F5" s="44">
        <v>0</v>
      </c>
      <c r="G5" s="44">
        <v>92.76617</v>
      </c>
      <c r="H5" s="44">
        <v>0.68503</v>
      </c>
      <c r="I5" s="44">
        <f>B5+D5+F5-G5</f>
        <v>-89.13305</v>
      </c>
    </row>
    <row r="7" ht="15">
      <c r="A7" t="s">
        <v>52</v>
      </c>
    </row>
    <row r="8" spans="1:6" ht="15">
      <c r="A8" s="48" t="s">
        <v>53</v>
      </c>
      <c r="D8" s="30"/>
      <c r="E8" s="30"/>
      <c r="F8" s="30"/>
    </row>
    <row r="9" spans="1:6" ht="12.75">
      <c r="A9" t="s">
        <v>54</v>
      </c>
      <c r="D9" s="30"/>
      <c r="E9" s="30"/>
      <c r="F9" s="30"/>
    </row>
    <row r="10" spans="1:6" ht="12.75">
      <c r="A10" t="s">
        <v>55</v>
      </c>
      <c r="D10" s="30"/>
      <c r="E10" s="30"/>
      <c r="F10" s="30"/>
    </row>
    <row r="11" spans="1:6" ht="12.75">
      <c r="A11" t="s">
        <v>56</v>
      </c>
      <c r="D11" s="30"/>
      <c r="E11" s="30"/>
      <c r="F11" s="30"/>
    </row>
    <row r="12" spans="4:6" ht="12.75">
      <c r="D12" s="30"/>
      <c r="E12" s="30"/>
      <c r="F12" s="30"/>
    </row>
    <row r="13" spans="4:6" ht="12.75">
      <c r="D13" s="30"/>
      <c r="E13" s="30"/>
      <c r="F13" s="30"/>
    </row>
    <row r="14" spans="4:6" ht="12.75">
      <c r="D14" s="30"/>
      <c r="E14" s="30"/>
      <c r="F14" s="30"/>
    </row>
    <row r="15" spans="4:6" ht="12.75">
      <c r="D15" s="30"/>
      <c r="E15" s="30"/>
      <c r="F15" s="30"/>
    </row>
    <row r="16" spans="4:6" ht="12.75">
      <c r="D16" s="30"/>
      <c r="E16" s="30"/>
      <c r="F16" s="30"/>
    </row>
    <row r="17" spans="4:6" ht="12.75">
      <c r="D17" s="30"/>
      <c r="E17" s="30"/>
      <c r="F17" s="30"/>
    </row>
    <row r="22" spans="4:6" ht="12.75">
      <c r="D22" s="30"/>
      <c r="E22" s="30"/>
      <c r="F22" s="30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61" t="s">
        <v>57</v>
      </c>
      <c r="B1" s="61"/>
      <c r="C1" s="61"/>
      <c r="D1" s="61"/>
      <c r="E1" s="61"/>
      <c r="F1" s="61"/>
      <c r="G1" s="61"/>
    </row>
    <row r="2" spans="1:7" ht="29.25" customHeight="1">
      <c r="A2" s="61"/>
      <c r="B2" s="61"/>
      <c r="C2" s="61"/>
      <c r="D2" s="61"/>
      <c r="E2" s="61"/>
      <c r="F2" s="61"/>
      <c r="G2" s="61"/>
    </row>
    <row r="4" spans="1:7" ht="63.75" customHeight="1">
      <c r="A4" s="31" t="s">
        <v>32</v>
      </c>
      <c r="B4" s="31" t="s">
        <v>41</v>
      </c>
      <c r="C4" s="31" t="s">
        <v>58</v>
      </c>
      <c r="D4" s="31" t="s">
        <v>59</v>
      </c>
      <c r="E4" s="32" t="s">
        <v>33</v>
      </c>
      <c r="F4" s="31" t="s">
        <v>60</v>
      </c>
      <c r="G4" s="33"/>
    </row>
    <row r="5" spans="1:7" ht="15">
      <c r="A5" s="34">
        <v>1</v>
      </c>
      <c r="B5" s="35">
        <v>326.7999999999993</v>
      </c>
      <c r="C5" s="35">
        <v>18046.67</v>
      </c>
      <c r="D5" s="35">
        <v>18046.67</v>
      </c>
      <c r="E5" s="35">
        <v>15480</v>
      </c>
      <c r="F5" s="35">
        <f>+B5+C5-D5</f>
        <v>326.7999999999993</v>
      </c>
      <c r="G5" s="36"/>
    </row>
    <row r="7" spans="1:5" ht="90">
      <c r="A7" s="31" t="s">
        <v>32</v>
      </c>
      <c r="B7" s="31" t="s">
        <v>42</v>
      </c>
      <c r="C7" s="31" t="s">
        <v>61</v>
      </c>
      <c r="D7" s="31" t="s">
        <v>34</v>
      </c>
      <c r="E7" s="31" t="s">
        <v>62</v>
      </c>
    </row>
    <row r="8" spans="1:5" ht="15">
      <c r="A8" s="37">
        <v>1</v>
      </c>
      <c r="B8" s="38">
        <v>8033.5199999999895</v>
      </c>
      <c r="C8" s="38">
        <f>+D5+E5</f>
        <v>33526.67</v>
      </c>
      <c r="D8" s="38">
        <v>0</v>
      </c>
      <c r="E8" s="38">
        <f>+B8+C8-D8</f>
        <v>41560.18999999999</v>
      </c>
    </row>
    <row r="9" spans="1:5" ht="12.75">
      <c r="A9" s="30"/>
      <c r="B9" s="30"/>
      <c r="C9" s="39"/>
      <c r="D9" s="39"/>
      <c r="E9" s="29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2011-03-25T07:36:54Z</dcterms:created>
  <dcterms:modified xsi:type="dcterms:W3CDTF">2013-04-16T12:29:00Z</dcterms:modified>
  <cp:category/>
  <cp:version/>
  <cp:contentType/>
  <cp:contentStatus/>
</cp:coreProperties>
</file>