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<sst xmlns="http://schemas.openxmlformats.org/spreadsheetml/2006/main" count="43" uniqueCount="36">
  <si>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</si>
  <si>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</si>
  <si>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</si>
  <si>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68а по мкр. Черная Речка с 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</si>
  <si>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</si>
  <si>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</si>
  <si>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</si>
  <si>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</si>
  <si>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</si>
  <si>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</si>
  <si>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</si>
  <si>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</si>
  <si>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</si>
  <si>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</si>
  <si>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</si>
  <si>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</si>
  <si>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</si>
  <si>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</si>
  <si>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</si>
  <si>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</si>
  <si>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</si>
  <si>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</si>
  <si>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Н/2008-54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</si>
  <si>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</si>
  <si>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</si>
  <si>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</si>
  <si>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</si>
  <si>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</si>
  <si>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</si>
  <si>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</si>
  <si>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</si>
  <si>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</si>
  <si>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</si>
  <si>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</si>
  <si>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01.01.2016г.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</si>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</sst>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6" xfId="0" applyNumberFormat="1" applyFont="1" applyFill="1" applyBorder="1" applyAlignment="1">
      <alignment vertical="top" wrapText="1"/>
    </xf>
    <xf numFmtId="0" fontId="25" fillId="0" borderId="17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vertical="top" wrapText="1"/>
    </xf>
    <xf numFmtId="0" fontId="25" fillId="0" borderId="18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right" vertical="top" wrapText="1"/>
    </xf>
    <xf numFmtId="4" fontId="25" fillId="0" borderId="13" xfId="0" applyNumberFormat="1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vertical="top" wrapText="1"/>
    </xf>
    <xf numFmtId="0" fontId="26" fillId="0" borderId="15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4" fontId="25" fillId="0" borderId="12" xfId="0" applyNumberFormat="1" applyFont="1" applyFill="1" applyBorder="1" applyAlignment="1">
      <alignment horizontal="right" vertical="top" wrapText="1"/>
    </xf>
    <xf numFmtId="4" fontId="24" fillId="0" borderId="12" xfId="0" applyNumberFormat="1" applyFont="1" applyFill="1" applyBorder="1" applyAlignment="1">
      <alignment vertical="top" wrapText="1"/>
    </xf>
    <xf numFmtId="0" fontId="27" fillId="0" borderId="12" xfId="0" applyFont="1" applyFill="1" applyBorder="1" applyAlignment="1">
      <alignment horizontal="center" vertical="top" wrapText="1"/>
    </xf>
    <xf numFmtId="4" fontId="27" fillId="0" borderId="16" xfId="0" applyNumberFormat="1" applyFont="1" applyFill="1" applyBorder="1" applyAlignment="1">
      <alignment horizontal="right" vertical="top" wrapText="1"/>
    </xf>
    <xf numFmtId="0" fontId="28" fillId="0" borderId="16" xfId="0" applyFont="1" applyFill="1" applyBorder="1" applyAlignment="1">
      <alignment horizontal="center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49" fillId="0" borderId="0" xfId="0" applyFont="1" applyFill="1" applyAlignment="1">
      <alignment/>
    </xf>
    <xf numFmtId="0" fontId="25" fillId="0" borderId="1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31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9"/>
  <dimension ref="C1:J51"/>
  <sheetViews>
    <sheetView tabSelected="1" zoomScalePageLayoutView="0" workbookViewId="0" topLeftCell="C14">
      <selection activeCell="I50" sqref="I50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2" customWidth="1"/>
    <col min="4" max="4" width="14.375" style="42" customWidth="1"/>
    <col min="5" max="5" width="11.875" style="42" customWidth="1"/>
    <col min="6" max="6" width="13.25390625" style="42" customWidth="1"/>
    <col min="7" max="7" width="11.875" style="42" customWidth="1"/>
    <col min="8" max="8" width="14.375" style="42" customWidth="1"/>
    <col min="9" max="9" width="33.375" style="42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4.25">
      <c r="C22" s="9" t="s">
        <v>1</v>
      </c>
      <c r="D22" s="9"/>
      <c r="E22" s="9"/>
      <c r="F22" s="9"/>
      <c r="G22" s="9"/>
      <c r="H22" s="9"/>
      <c r="I22" s="9"/>
    </row>
    <row r="23" spans="3:9" ht="12.75">
      <c r="C23" s="10" t="s">
        <v>2</v>
      </c>
      <c r="D23" s="10"/>
      <c r="E23" s="10"/>
      <c r="F23" s="10"/>
      <c r="G23" s="10"/>
      <c r="H23" s="10"/>
      <c r="I23" s="10"/>
    </row>
    <row r="24" spans="3:9" ht="12.75">
      <c r="C24" s="10" t="s">
        <v>3</v>
      </c>
      <c r="D24" s="10"/>
      <c r="E24" s="10"/>
      <c r="F24" s="10"/>
      <c r="G24" s="10"/>
      <c r="H24" s="10"/>
      <c r="I24" s="10"/>
    </row>
    <row r="25" spans="3:9" ht="6" customHeight="1" thickBot="1">
      <c r="C25" s="11"/>
      <c r="D25" s="11"/>
      <c r="E25" s="11"/>
      <c r="F25" s="11"/>
      <c r="G25" s="11"/>
      <c r="H25" s="11"/>
      <c r="I25" s="11"/>
    </row>
    <row r="26" spans="3:9" ht="50.25" customHeight="1" thickBot="1">
      <c r="C26" s="12" t="s">
        <v>4</v>
      </c>
      <c r="D26" s="13" t="s">
        <v>5</v>
      </c>
      <c r="E26" s="14" t="s">
        <v>6</v>
      </c>
      <c r="F26" s="14" t="s">
        <v>7</v>
      </c>
      <c r="G26" s="14" t="s">
        <v>8</v>
      </c>
      <c r="H26" s="14" t="s">
        <v>9</v>
      </c>
      <c r="I26" s="13" t="s">
        <v>10</v>
      </c>
    </row>
    <row r="27" spans="3:10" ht="13.5" customHeight="1" thickBot="1">
      <c r="C27" s="15" t="s">
        <v>11</v>
      </c>
      <c r="D27" s="16"/>
      <c r="E27" s="16"/>
      <c r="F27" s="16"/>
      <c r="G27" s="16"/>
      <c r="H27" s="16"/>
      <c r="I27" s="16"/>
      <c r="J27" s="17"/>
    </row>
    <row r="28" spans="3:9" ht="13.5" customHeight="1" hidden="1" thickBot="1">
      <c r="C28" s="18" t="s">
        <v>12</v>
      </c>
      <c r="D28" s="19"/>
      <c r="E28" s="20"/>
      <c r="F28" s="20"/>
      <c r="G28" s="20">
        <f>E28</f>
        <v>0</v>
      </c>
      <c r="H28" s="20"/>
      <c r="I28" s="21" t="s">
        <v>13</v>
      </c>
    </row>
    <row r="29" spans="3:9" ht="13.5" customHeight="1" hidden="1" thickBot="1">
      <c r="C29" s="18" t="s">
        <v>14</v>
      </c>
      <c r="D29" s="19"/>
      <c r="E29" s="22"/>
      <c r="F29" s="22"/>
      <c r="G29" s="20">
        <f>E29</f>
        <v>0</v>
      </c>
      <c r="H29" s="22"/>
      <c r="I29" s="23"/>
    </row>
    <row r="30" spans="3:9" ht="13.5" customHeight="1" thickBot="1">
      <c r="C30" s="18" t="s">
        <v>15</v>
      </c>
      <c r="D30" s="24">
        <v>418.26</v>
      </c>
      <c r="E30" s="22">
        <f>11274.54-171.37+1024.86</f>
        <v>12128.03</v>
      </c>
      <c r="F30" s="22">
        <f>1443.12+10509.95</f>
        <v>11953.07</v>
      </c>
      <c r="G30" s="20">
        <v>11748.88</v>
      </c>
      <c r="H30" s="25">
        <f>+D30+E30-F30</f>
        <v>593.2200000000012</v>
      </c>
      <c r="I30" s="23"/>
    </row>
    <row r="31" spans="3:9" ht="13.5" customHeight="1" thickBot="1">
      <c r="C31" s="18" t="s">
        <v>16</v>
      </c>
      <c r="D31" s="24">
        <v>44.42</v>
      </c>
      <c r="E31" s="22">
        <f>113.88+2727.08-60.13</f>
        <v>2780.83</v>
      </c>
      <c r="F31" s="22">
        <f>2458.81+170.82</f>
        <v>2629.63</v>
      </c>
      <c r="G31" s="20">
        <v>2201.75</v>
      </c>
      <c r="H31" s="25">
        <f>+D31+E31-F31</f>
        <v>195.6199999999999</v>
      </c>
      <c r="I31" s="23"/>
    </row>
    <row r="32" spans="3:9" ht="13.5" customHeight="1" thickBot="1">
      <c r="C32" s="18" t="s">
        <v>17</v>
      </c>
      <c r="D32" s="24">
        <v>0</v>
      </c>
      <c r="E32" s="22">
        <v>22.45</v>
      </c>
      <c r="F32" s="22">
        <v>22.45</v>
      </c>
      <c r="G32" s="20">
        <f>E32</f>
        <v>22.45</v>
      </c>
      <c r="H32" s="25">
        <f>+D32+E32-F32</f>
        <v>0</v>
      </c>
      <c r="I32" s="26"/>
    </row>
    <row r="33" spans="3:9" ht="13.5" customHeight="1" thickBot="1">
      <c r="C33" s="18" t="s">
        <v>18</v>
      </c>
      <c r="D33" s="27">
        <f>SUM(D28:D32)</f>
        <v>462.68</v>
      </c>
      <c r="E33" s="27">
        <f>SUM(E28:E32)</f>
        <v>14931.310000000001</v>
      </c>
      <c r="F33" s="27">
        <f>SUM(F28:F32)</f>
        <v>14605.150000000001</v>
      </c>
      <c r="G33" s="27">
        <f>SUM(G28:G32)</f>
        <v>13973.08</v>
      </c>
      <c r="H33" s="27">
        <f>SUM(H28:H32)</f>
        <v>788.840000000001</v>
      </c>
      <c r="I33" s="28"/>
    </row>
    <row r="34" spans="3:9" ht="13.5" customHeight="1" thickBot="1">
      <c r="C34" s="16" t="s">
        <v>19</v>
      </c>
      <c r="D34" s="16"/>
      <c r="E34" s="16"/>
      <c r="F34" s="16"/>
      <c r="G34" s="16"/>
      <c r="H34" s="16"/>
      <c r="I34" s="16"/>
    </row>
    <row r="35" spans="3:9" ht="38.25" customHeight="1" thickBot="1">
      <c r="C35" s="29" t="s">
        <v>4</v>
      </c>
      <c r="D35" s="13" t="s">
        <v>5</v>
      </c>
      <c r="E35" s="14" t="s">
        <v>6</v>
      </c>
      <c r="F35" s="14" t="s">
        <v>7</v>
      </c>
      <c r="G35" s="14" t="s">
        <v>8</v>
      </c>
      <c r="H35" s="14" t="s">
        <v>9</v>
      </c>
      <c r="I35" s="30" t="s">
        <v>20</v>
      </c>
    </row>
    <row r="36" spans="3:9" ht="29.25" customHeight="1" thickBot="1">
      <c r="C36" s="12" t="s">
        <v>21</v>
      </c>
      <c r="D36" s="31">
        <v>277.87</v>
      </c>
      <c r="E36" s="32">
        <v>4768.56</v>
      </c>
      <c r="F36" s="32">
        <v>4879.19</v>
      </c>
      <c r="G36" s="32">
        <f>+E36</f>
        <v>4768.56</v>
      </c>
      <c r="H36" s="32">
        <f>+D36+E36-F36</f>
        <v>167.2400000000007</v>
      </c>
      <c r="I36" s="33" t="s">
        <v>22</v>
      </c>
    </row>
    <row r="37" spans="3:9" ht="14.25" customHeight="1" hidden="1" thickBot="1">
      <c r="C37" s="18" t="s">
        <v>23</v>
      </c>
      <c r="D37" s="24">
        <v>0</v>
      </c>
      <c r="E37" s="20"/>
      <c r="F37" s="20"/>
      <c r="G37" s="32"/>
      <c r="H37" s="32">
        <f>+D37+E37-F37</f>
        <v>0</v>
      </c>
      <c r="I37" s="19"/>
    </row>
    <row r="38" spans="3:9" ht="13.5" customHeight="1" hidden="1" thickBot="1">
      <c r="C38" s="29" t="s">
        <v>24</v>
      </c>
      <c r="D38" s="34">
        <v>0</v>
      </c>
      <c r="E38" s="20"/>
      <c r="F38" s="20"/>
      <c r="G38" s="32">
        <f aca="true" t="shared" si="0" ref="G38:G43">+E38</f>
        <v>0</v>
      </c>
      <c r="H38" s="32">
        <f>+D38+E38-F38</f>
        <v>0</v>
      </c>
      <c r="I38" s="19"/>
    </row>
    <row r="39" spans="3:9" ht="12.75" customHeight="1" hidden="1" thickBot="1">
      <c r="C39" s="18" t="s">
        <v>25</v>
      </c>
      <c r="D39" s="24">
        <v>0</v>
      </c>
      <c r="E39" s="20"/>
      <c r="F39" s="20"/>
      <c r="G39" s="32">
        <f t="shared" si="0"/>
        <v>0</v>
      </c>
      <c r="H39" s="32">
        <f>+D39+E39-F39</f>
        <v>0</v>
      </c>
      <c r="I39" s="35" t="s">
        <v>26</v>
      </c>
    </row>
    <row r="40" spans="3:9" s="37" customFormat="1" ht="13.5" customHeight="1" thickBot="1">
      <c r="C40" s="18" t="s">
        <v>27</v>
      </c>
      <c r="D40" s="24">
        <v>226.81</v>
      </c>
      <c r="E40" s="22">
        <f>324.36+3567.96</f>
        <v>3892.32</v>
      </c>
      <c r="F40" s="22">
        <f>3431.45+551.17</f>
        <v>3982.62</v>
      </c>
      <c r="G40" s="36">
        <v>3674.3</v>
      </c>
      <c r="H40" s="36">
        <f>+D40+E40-F40</f>
        <v>136.51000000000022</v>
      </c>
      <c r="I40" s="35" t="s">
        <v>28</v>
      </c>
    </row>
    <row r="41" spans="3:9" ht="13.5" customHeight="1" hidden="1" thickBot="1">
      <c r="C41" s="18" t="s">
        <v>29</v>
      </c>
      <c r="D41" s="19"/>
      <c r="E41" s="22"/>
      <c r="F41" s="22"/>
      <c r="G41" s="36">
        <f t="shared" si="0"/>
        <v>0</v>
      </c>
      <c r="H41" s="22"/>
      <c r="I41" s="38" t="s">
        <v>30</v>
      </c>
    </row>
    <row r="42" spans="3:9" s="37" customFormat="1" ht="13.5" customHeight="1" thickBot="1">
      <c r="C42" s="29" t="s">
        <v>31</v>
      </c>
      <c r="D42" s="24">
        <v>43.61</v>
      </c>
      <c r="E42" s="22">
        <v>708.73</v>
      </c>
      <c r="F42" s="22">
        <v>719.19</v>
      </c>
      <c r="G42" s="36">
        <f t="shared" si="0"/>
        <v>708.73</v>
      </c>
      <c r="H42" s="36">
        <f>+D42+E42-F42</f>
        <v>33.14999999999998</v>
      </c>
      <c r="I42" s="35"/>
    </row>
    <row r="43" spans="3:9" ht="13.5" customHeight="1" hidden="1" thickBot="1">
      <c r="C43" s="18" t="s">
        <v>32</v>
      </c>
      <c r="D43" s="19"/>
      <c r="E43" s="22"/>
      <c r="F43" s="22"/>
      <c r="G43" s="32">
        <f t="shared" si="0"/>
        <v>0</v>
      </c>
      <c r="H43" s="22"/>
      <c r="I43" s="38" t="s">
        <v>33</v>
      </c>
    </row>
    <row r="44" spans="3:9" s="39" customFormat="1" ht="13.5" customHeight="1" thickBot="1">
      <c r="C44" s="18" t="s">
        <v>18</v>
      </c>
      <c r="D44" s="27">
        <f>SUM(D36:D43)</f>
        <v>548.29</v>
      </c>
      <c r="E44" s="27">
        <f>SUM(E36:E43)</f>
        <v>9369.61</v>
      </c>
      <c r="F44" s="27">
        <f>SUM(F36:F43)</f>
        <v>9581</v>
      </c>
      <c r="G44" s="27">
        <f>SUM(G36:G43)</f>
        <v>9151.59</v>
      </c>
      <c r="H44" s="27">
        <f>SUM(H36:H43)</f>
        <v>336.9000000000009</v>
      </c>
      <c r="I44" s="19"/>
    </row>
    <row r="45" spans="3:8" ht="21" customHeight="1">
      <c r="C45" s="40" t="s">
        <v>34</v>
      </c>
      <c r="D45" s="40"/>
      <c r="E45" s="40"/>
      <c r="F45" s="40"/>
      <c r="G45" s="40"/>
      <c r="H45" s="41">
        <f>+H33+H44</f>
        <v>1125.740000000002</v>
      </c>
    </row>
    <row r="46" spans="3:4" ht="15">
      <c r="C46" s="43" t="s">
        <v>35</v>
      </c>
      <c r="D46" s="43"/>
    </row>
    <row r="47" spans="3:8" ht="26.25" customHeight="1">
      <c r="C47" s="43"/>
      <c r="D47" s="44"/>
      <c r="E47" s="44"/>
      <c r="F47" s="44"/>
      <c r="G47" s="44"/>
      <c r="H47" s="44"/>
    </row>
    <row r="48" spans="3:6" ht="15" hidden="1">
      <c r="C48" s="43"/>
      <c r="D48" s="44"/>
      <c r="E48" s="44"/>
      <c r="F48" s="44"/>
    </row>
    <row r="49" spans="3:6" ht="15">
      <c r="C49" s="43"/>
      <c r="D49" s="44"/>
      <c r="F49" s="45"/>
    </row>
    <row r="50" spans="3:8" ht="15">
      <c r="C50" s="43"/>
      <c r="D50" s="44"/>
      <c r="E50" s="44"/>
      <c r="F50" s="44"/>
      <c r="G50" s="44"/>
      <c r="H50" s="44"/>
    </row>
    <row r="51" spans="3:4" ht="15">
      <c r="C51" s="43"/>
      <c r="D51" s="43"/>
    </row>
  </sheetData>
  <sheetProtection/>
  <mergeCells count="7">
    <mergeCell ref="C34:I34"/>
    <mergeCell ref="C22:I22"/>
    <mergeCell ref="C23:I23"/>
    <mergeCell ref="C24:I24"/>
    <mergeCell ref="C25:I25"/>
    <mergeCell ref="C27:I27"/>
    <mergeCell ref="I28:I32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2016-03-31T18:35:53Z</dcterms:created>
  <dcterms:modified xsi:type="dcterms:W3CDTF">2016-03-31T18:36:13Z</dcterms:modified>
  <cp:category/>
  <cp:version/>
  <cp:contentType/>
  <cp:contentStatus/>
</cp:coreProperties>
</file>