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/>
  <calcPr fullCalcOnLoad="1"/>
</workbook>
</file>

<file path=xl/sharedStrings.xml><?xml version="1.0" encoding="utf-8"?>
<sst xmlns="http://schemas.openxmlformats.org/spreadsheetml/2006/main" count="101" uniqueCount="92">
  <si>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</si>
  <si>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</si>
  <si>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</si>
  <si>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Ларина с 01.01.2015г. по 31.12.2015г.</t>
  </si>
  <si>
    <t>наименование</t>
  </si>
  <si>
    <t>Задолженность населения на 01.01.20154г.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</si>
  <si>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</si>
  <si>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</si>
  <si>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</si>
  <si>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</si>
  <si>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</si>
  <si>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</si>
  <si>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</si>
  <si>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</si>
  <si>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</si>
  <si>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</si>
  <si>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</si>
  <si>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</si>
  <si>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</si>
  <si>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</si>
  <si>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01.01.2015г. (руб.)</t>
  </si>
  <si>
    <t>Наименование подрядчика</t>
  </si>
  <si>
    <t>Упр. и сод.общего им-ва</t>
  </si>
  <si>
    <t>ООО "Уют-Сервис", договор управления № Н/2008-25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</si>
  <si>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</si>
  <si>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</si>
  <si>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</si>
  <si>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</si>
  <si>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</si>
  <si>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</si>
  <si>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</si>
  <si>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</si>
  <si>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</si>
  <si>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</si>
  <si>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</si>
  <si>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</si>
  <si>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</si>
  <si>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</si>
  <si>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</si>
  <si>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</si>
  <si>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МУЗ "Сертоловское ЦГБ"</t>
  </si>
  <si>
    <t xml:space="preserve">Поступило от МУЗ "Сертоловское ЦГБ" за управление и содержание общедомового имущества, и за сбор ТБО 60174.37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</si>
  <si>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</si>
  <si>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</si>
  <si>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</si>
  <si>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</si>
  <si>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</si>
  <si>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№6  по ул. Ларина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</si>
  <si>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</si>
  <si>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</si>
  <si>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</si>
  <si>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</si>
  <si>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</si>
  <si>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</si>
  <si>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</si>
  <si>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</si>
  <si>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</si>
  <si>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</si>
  <si>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0</t>
    </r>
    <r>
      <rPr>
        <b/>
        <sz val="11"/>
        <color indexed="8"/>
        <rFont val="Calibri"/>
        <family val="2"/>
      </rPr>
      <t xml:space="preserve">,35 </t>
    </r>
    <r>
      <rPr>
        <sz val="10"/>
        <rFont val="Arial Cyr"/>
        <family val="0"/>
      </rPr>
      <t>тыс.рублей, в том числе:</t>
    </r>
  </si>
  <si>
    <t>закраска надписей на фасаде - 0,08 т.р.</t>
  </si>
  <si>
    <t>прочее - 0,27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</si>
  <si>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Ларина,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</si>
  <si>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</si>
  <si>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</si>
  <si>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</si>
  <si>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</si>
  <si>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</si>
  <si>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</si>
  <si>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</si>
  <si>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</si>
  <si>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</si>
  <si>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</si>
  <si>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</si>
  <si>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</si>
  <si>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</si>
  <si>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</si>
  <si>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</si>
  <si>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6</t>
  </si>
  <si>
    <t>замена стояков ГВС, ХВС и полотенцесушителей</t>
  </si>
  <si>
    <t>378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</si>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</sst>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2" xfId="52" applyFill="1" applyBorder="1" applyAlignment="1">
      <alignment horizontal="center" vertical="center" wrapText="1"/>
      <protection/>
    </xf>
    <xf numFmtId="0" fontId="36" fillId="0" borderId="22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/>
      <protection/>
    </xf>
    <xf numFmtId="2" fontId="44" fillId="0" borderId="22" xfId="52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4" fillId="0" borderId="26" xfId="0" applyFont="1" applyBorder="1" applyAlignment="1">
      <alignment/>
    </xf>
    <xf numFmtId="0" fontId="0" fillId="0" borderId="24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6" xfId="61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4" fontId="35" fillId="0" borderId="22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22" xfId="0" applyBorder="1" applyAlignment="1">
      <alignment/>
    </xf>
    <xf numFmtId="4" fontId="35" fillId="0" borderId="22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0"/>
  <sheetViews>
    <sheetView tabSelected="1" zoomScalePageLayoutView="0" workbookViewId="0" topLeftCell="C13">
      <selection activeCell="J39" sqref="J3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4.25">
      <c r="C17" s="9" t="s">
        <v>1</v>
      </c>
      <c r="D17" s="9"/>
      <c r="E17" s="9"/>
      <c r="F17" s="9"/>
      <c r="G17" s="9"/>
      <c r="H17" s="9"/>
      <c r="I17" s="9"/>
    </row>
    <row r="18" spans="3:9" ht="12.75">
      <c r="C18" s="10" t="s">
        <v>2</v>
      </c>
      <c r="D18" s="10"/>
      <c r="E18" s="10"/>
      <c r="F18" s="10"/>
      <c r="G18" s="10"/>
      <c r="H18" s="10"/>
      <c r="I18" s="10"/>
    </row>
    <row r="19" spans="3:9" ht="12.75">
      <c r="C19" s="10" t="s">
        <v>3</v>
      </c>
      <c r="D19" s="10"/>
      <c r="E19" s="10"/>
      <c r="F19" s="10"/>
      <c r="G19" s="10"/>
      <c r="H19" s="10"/>
      <c r="I19" s="10"/>
    </row>
    <row r="20" spans="3:9" ht="6" customHeight="1" thickBot="1">
      <c r="C20" s="11"/>
      <c r="D20" s="11"/>
      <c r="E20" s="11"/>
      <c r="F20" s="11"/>
      <c r="G20" s="11"/>
      <c r="H20" s="11"/>
      <c r="I20" s="11"/>
    </row>
    <row r="21" spans="3:9" ht="39" customHeight="1" thickBot="1">
      <c r="C21" s="12" t="s">
        <v>4</v>
      </c>
      <c r="D21" s="13" t="s">
        <v>5</v>
      </c>
      <c r="E21" s="14" t="s">
        <v>6</v>
      </c>
      <c r="F21" s="14" t="s">
        <v>7</v>
      </c>
      <c r="G21" s="14" t="s">
        <v>8</v>
      </c>
      <c r="H21" s="14" t="s">
        <v>9</v>
      </c>
      <c r="I21" s="13" t="s">
        <v>10</v>
      </c>
    </row>
    <row r="22" spans="3:9" ht="13.5" customHeight="1" thickBot="1">
      <c r="C22" s="15" t="s">
        <v>11</v>
      </c>
      <c r="D22" s="16"/>
      <c r="E22" s="16"/>
      <c r="F22" s="16"/>
      <c r="G22" s="16"/>
      <c r="H22" s="16"/>
      <c r="I22" s="17"/>
    </row>
    <row r="23" spans="3:9" ht="13.5" customHeight="1" thickBot="1">
      <c r="C23" s="18" t="s">
        <v>12</v>
      </c>
      <c r="D23" s="19">
        <v>493877.23</v>
      </c>
      <c r="E23" s="20">
        <v>887731.64</v>
      </c>
      <c r="F23" s="20">
        <v>743279.27</v>
      </c>
      <c r="G23" s="20">
        <v>842201.74</v>
      </c>
      <c r="H23" s="20">
        <f>+D23+E23-F23</f>
        <v>638329.6000000001</v>
      </c>
      <c r="I23" s="21" t="s">
        <v>13</v>
      </c>
    </row>
    <row r="24" spans="3:9" ht="13.5" customHeight="1" thickBot="1">
      <c r="C24" s="18" t="s">
        <v>14</v>
      </c>
      <c r="D24" s="19">
        <v>319459.52</v>
      </c>
      <c r="E24" s="22">
        <v>279469.05</v>
      </c>
      <c r="F24" s="22">
        <v>284815.76</v>
      </c>
      <c r="G24" s="20">
        <v>272075.43</v>
      </c>
      <c r="H24" s="20">
        <f>+D24+E24-F24</f>
        <v>314112.81000000006</v>
      </c>
      <c r="I24" s="23"/>
    </row>
    <row r="25" spans="3:9" ht="13.5" customHeight="1" thickBot="1">
      <c r="C25" s="18" t="s">
        <v>15</v>
      </c>
      <c r="D25" s="19">
        <v>152807.47</v>
      </c>
      <c r="E25" s="22">
        <v>167993.82</v>
      </c>
      <c r="F25" s="22">
        <v>163999.79</v>
      </c>
      <c r="G25" s="20">
        <v>188782.19</v>
      </c>
      <c r="H25" s="20">
        <f>+D25+E25-F25</f>
        <v>156801.50000000003</v>
      </c>
      <c r="I25" s="23"/>
    </row>
    <row r="26" spans="3:9" ht="13.5" customHeight="1" thickBot="1">
      <c r="C26" s="18" t="s">
        <v>16</v>
      </c>
      <c r="D26" s="19">
        <v>94627.52</v>
      </c>
      <c r="E26" s="22">
        <v>121021.75</v>
      </c>
      <c r="F26" s="22">
        <v>114179.06</v>
      </c>
      <c r="G26" s="20">
        <v>95820.05</v>
      </c>
      <c r="H26" s="20">
        <f>+D26+E26-F26</f>
        <v>101470.21000000002</v>
      </c>
      <c r="I26" s="23"/>
    </row>
    <row r="27" spans="3:9" ht="13.5" customHeight="1" thickBot="1">
      <c r="C27" s="18" t="s">
        <v>17</v>
      </c>
      <c r="D27" s="19">
        <v>-10272.78</v>
      </c>
      <c r="E27" s="22">
        <v>685.01</v>
      </c>
      <c r="F27" s="22">
        <v>499.48</v>
      </c>
      <c r="G27" s="20">
        <f>E27</f>
        <v>685.01</v>
      </c>
      <c r="H27" s="20">
        <f>+D27+E27-F27</f>
        <v>-10087.25</v>
      </c>
      <c r="I27" s="24"/>
    </row>
    <row r="28" spans="3:9" ht="13.5" customHeight="1" thickBot="1">
      <c r="C28" s="18" t="s">
        <v>18</v>
      </c>
      <c r="D28" s="25">
        <f>SUM(D23:D27)</f>
        <v>1050498.96</v>
      </c>
      <c r="E28" s="25">
        <f>SUM(E23:E27)</f>
        <v>1456901.27</v>
      </c>
      <c r="F28" s="25">
        <f>SUM(F23:F27)</f>
        <v>1306773.36</v>
      </c>
      <c r="G28" s="25">
        <f>SUM(G23:G27)</f>
        <v>1399564.42</v>
      </c>
      <c r="H28" s="25">
        <f>SUM(H23:H27)</f>
        <v>1200626.87</v>
      </c>
      <c r="I28" s="26"/>
    </row>
    <row r="29" spans="3:9" ht="13.5" customHeight="1" thickBot="1">
      <c r="C29" s="16" t="s">
        <v>19</v>
      </c>
      <c r="D29" s="16"/>
      <c r="E29" s="16"/>
      <c r="F29" s="16"/>
      <c r="G29" s="16"/>
      <c r="H29" s="16"/>
      <c r="I29" s="16"/>
    </row>
    <row r="30" spans="3:9" ht="38.25" customHeight="1" thickBot="1">
      <c r="C30" s="27" t="s">
        <v>4</v>
      </c>
      <c r="D30" s="13" t="s">
        <v>20</v>
      </c>
      <c r="E30" s="14" t="s">
        <v>6</v>
      </c>
      <c r="F30" s="14" t="s">
        <v>7</v>
      </c>
      <c r="G30" s="14" t="s">
        <v>8</v>
      </c>
      <c r="H30" s="14" t="s">
        <v>9</v>
      </c>
      <c r="I30" s="28" t="s">
        <v>21</v>
      </c>
    </row>
    <row r="31" spans="3:9" ht="13.5" customHeight="1" thickBot="1">
      <c r="C31" s="12" t="s">
        <v>22</v>
      </c>
      <c r="D31" s="29">
        <v>245059.39</v>
      </c>
      <c r="E31" s="30">
        <v>378469.88</v>
      </c>
      <c r="F31" s="30">
        <v>368422.26</v>
      </c>
      <c r="G31" s="30">
        <f>E31</f>
        <v>378469.88</v>
      </c>
      <c r="H31" s="30">
        <f aca="true" t="shared" si="0" ref="H31:H39">+D31+E31-F31</f>
        <v>255107.01</v>
      </c>
      <c r="I31" s="31" t="s">
        <v>23</v>
      </c>
    </row>
    <row r="32" spans="3:10" ht="14.25" customHeight="1" thickBot="1">
      <c r="C32" s="18" t="s">
        <v>24</v>
      </c>
      <c r="D32" s="19">
        <v>62378.94</v>
      </c>
      <c r="E32" s="20">
        <v>79261.57</v>
      </c>
      <c r="F32" s="20">
        <v>78140.09</v>
      </c>
      <c r="G32" s="30">
        <v>341.67</v>
      </c>
      <c r="H32" s="30">
        <f t="shared" si="0"/>
        <v>63500.42000000001</v>
      </c>
      <c r="I32" s="32"/>
      <c r="J32" s="33"/>
    </row>
    <row r="33" spans="3:9" ht="13.5" customHeight="1" thickBot="1">
      <c r="C33" s="27" t="s">
        <v>25</v>
      </c>
      <c r="D33" s="34">
        <v>23740.62</v>
      </c>
      <c r="E33" s="20">
        <v>0</v>
      </c>
      <c r="F33" s="20">
        <v>6932.72</v>
      </c>
      <c r="G33" s="30"/>
      <c r="H33" s="30">
        <f t="shared" si="0"/>
        <v>16807.899999999998</v>
      </c>
      <c r="I33" s="35"/>
    </row>
    <row r="34" spans="3:9" ht="12.75" customHeight="1" hidden="1" thickBot="1">
      <c r="C34" s="18" t="s">
        <v>26</v>
      </c>
      <c r="D34" s="19">
        <v>0</v>
      </c>
      <c r="E34" s="20"/>
      <c r="F34" s="20"/>
      <c r="G34" s="30">
        <f aca="true" t="shared" si="1" ref="G34:G39">E34</f>
        <v>0</v>
      </c>
      <c r="H34" s="30">
        <f t="shared" si="0"/>
        <v>0</v>
      </c>
      <c r="I34" s="36" t="s">
        <v>27</v>
      </c>
    </row>
    <row r="35" spans="3:9" ht="13.5" customHeight="1" thickBot="1">
      <c r="C35" s="18" t="s">
        <v>28</v>
      </c>
      <c r="D35" s="19">
        <v>54750.32</v>
      </c>
      <c r="E35" s="20">
        <v>86229.1</v>
      </c>
      <c r="F35" s="20">
        <v>83974.08</v>
      </c>
      <c r="G35" s="30">
        <v>109747.16</v>
      </c>
      <c r="H35" s="30">
        <f t="shared" si="0"/>
        <v>57005.34000000001</v>
      </c>
      <c r="I35" s="37" t="s">
        <v>29</v>
      </c>
    </row>
    <row r="36" spans="3:9" ht="13.5" customHeight="1" thickBot="1">
      <c r="C36" s="18" t="s">
        <v>30</v>
      </c>
      <c r="D36" s="19">
        <v>4731.49</v>
      </c>
      <c r="E36" s="22">
        <v>6888.37</v>
      </c>
      <c r="F36" s="22">
        <v>6804.34</v>
      </c>
      <c r="G36" s="30">
        <f t="shared" si="1"/>
        <v>6888.37</v>
      </c>
      <c r="H36" s="30">
        <f t="shared" si="0"/>
        <v>4815.52</v>
      </c>
      <c r="I36" s="37" t="s">
        <v>31</v>
      </c>
    </row>
    <row r="37" spans="3:9" ht="13.5" customHeight="1" thickBot="1">
      <c r="C37" s="27" t="s">
        <v>32</v>
      </c>
      <c r="D37" s="19">
        <v>39254.69</v>
      </c>
      <c r="E37" s="22">
        <v>59262.74</v>
      </c>
      <c r="F37" s="22">
        <v>56938.6</v>
      </c>
      <c r="G37" s="30">
        <f t="shared" si="1"/>
        <v>59262.74</v>
      </c>
      <c r="H37" s="30">
        <f t="shared" si="0"/>
        <v>41578.829999999994</v>
      </c>
      <c r="I37" s="36"/>
    </row>
    <row r="38" spans="3:9" ht="13.5" customHeight="1" thickBot="1">
      <c r="C38" s="27" t="s">
        <v>33</v>
      </c>
      <c r="D38" s="19">
        <v>0</v>
      </c>
      <c r="E38" s="22">
        <v>16623</v>
      </c>
      <c r="F38" s="22">
        <v>7824.3</v>
      </c>
      <c r="G38" s="30"/>
      <c r="H38" s="30">
        <f t="shared" si="0"/>
        <v>8798.7</v>
      </c>
      <c r="I38" s="36"/>
    </row>
    <row r="39" spans="3:9" ht="13.5" customHeight="1" thickBot="1">
      <c r="C39" s="18" t="s">
        <v>34</v>
      </c>
      <c r="D39" s="19">
        <v>15519.2</v>
      </c>
      <c r="E39" s="22">
        <v>36817.99</v>
      </c>
      <c r="F39" s="22">
        <v>35395.33</v>
      </c>
      <c r="G39" s="30">
        <f t="shared" si="1"/>
        <v>36817.99</v>
      </c>
      <c r="H39" s="30">
        <f t="shared" si="0"/>
        <v>16941.86</v>
      </c>
      <c r="I39" s="37" t="s">
        <v>35</v>
      </c>
    </row>
    <row r="40" spans="3:9" s="38" customFormat="1" ht="13.5" customHeight="1" thickBot="1">
      <c r="C40" s="18" t="s">
        <v>18</v>
      </c>
      <c r="D40" s="25">
        <f>SUM(D31:D39)</f>
        <v>445434.65</v>
      </c>
      <c r="E40" s="25">
        <f>SUM(E31:E39)</f>
        <v>663552.65</v>
      </c>
      <c r="F40" s="25">
        <f>SUM(F31:F39)</f>
        <v>644431.7199999999</v>
      </c>
      <c r="G40" s="25">
        <f>SUM(G31:G39)</f>
        <v>591527.8099999999</v>
      </c>
      <c r="H40" s="25">
        <f>SUM(H31:H39)</f>
        <v>464555.58000000013</v>
      </c>
      <c r="I40" s="35"/>
    </row>
    <row r="41" spans="3:9" ht="13.5" customHeight="1" thickBot="1">
      <c r="C41" s="39" t="s">
        <v>36</v>
      </c>
      <c r="D41" s="39"/>
      <c r="E41" s="39"/>
      <c r="F41" s="39"/>
      <c r="G41" s="39"/>
      <c r="H41" s="39"/>
      <c r="I41" s="39"/>
    </row>
    <row r="42" spans="3:9" ht="28.5" customHeight="1" thickBot="1">
      <c r="C42" s="40" t="s">
        <v>37</v>
      </c>
      <c r="D42" s="41" t="s">
        <v>38</v>
      </c>
      <c r="E42" s="42"/>
      <c r="F42" s="42"/>
      <c r="G42" s="42"/>
      <c r="H42" s="43"/>
      <c r="I42" s="44" t="s">
        <v>39</v>
      </c>
    </row>
    <row r="43" spans="3:9" ht="26.25" customHeight="1" thickBot="1">
      <c r="C43" s="40" t="s">
        <v>40</v>
      </c>
      <c r="D43" s="41" t="s">
        <v>41</v>
      </c>
      <c r="E43" s="42"/>
      <c r="F43" s="42"/>
      <c r="G43" s="42"/>
      <c r="H43" s="43"/>
      <c r="I43" s="45" t="s">
        <v>40</v>
      </c>
    </row>
    <row r="44" spans="3:8" ht="20.25" customHeight="1">
      <c r="C44" s="46" t="s">
        <v>42</v>
      </c>
      <c r="D44" s="46"/>
      <c r="E44" s="46"/>
      <c r="F44" s="46"/>
      <c r="G44" s="46"/>
      <c r="H44" s="47">
        <f>+H28+H40</f>
        <v>1665182.4500000002</v>
      </c>
    </row>
    <row r="45" spans="3:4" ht="15">
      <c r="C45" s="49" t="s">
        <v>43</v>
      </c>
      <c r="D45" s="49"/>
    </row>
    <row r="46" ht="12.75" customHeight="1">
      <c r="C46" s="50" t="s">
        <v>44</v>
      </c>
    </row>
    <row r="47" spans="3:8" ht="12.75">
      <c r="C47" s="2"/>
      <c r="D47" s="2"/>
      <c r="E47" s="2"/>
      <c r="F47" s="2"/>
      <c r="G47" s="2"/>
      <c r="H47" s="2"/>
    </row>
    <row r="48" spans="4:8" ht="12.75">
      <c r="D48" s="51"/>
      <c r="E48" s="51"/>
      <c r="F48" s="51"/>
      <c r="G48" s="51"/>
      <c r="H48" s="51"/>
    </row>
    <row r="50" spans="4:8" ht="12.75">
      <c r="D50" s="51"/>
      <c r="E50" s="51"/>
      <c r="F50" s="51"/>
      <c r="G50" s="51"/>
      <c r="H50" s="51"/>
    </row>
  </sheetData>
  <sheetProtection/>
  <mergeCells count="11">
    <mergeCell ref="C29:I29"/>
    <mergeCell ref="I31:I32"/>
    <mergeCell ref="C41:I41"/>
    <mergeCell ref="D42:H42"/>
    <mergeCell ref="D43:H43"/>
    <mergeCell ref="C17:I17"/>
    <mergeCell ref="C18:I18"/>
    <mergeCell ref="C19:I19"/>
    <mergeCell ref="C20:I20"/>
    <mergeCell ref="C22:I22"/>
    <mergeCell ref="I23:I27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1"/>
  <sheetViews>
    <sheetView zoomScaleSheetLayoutView="120" zoomScalePageLayoutView="0" workbookViewId="0" topLeftCell="A10">
      <selection activeCell="D32" sqref="D32"/>
    </sheetView>
  </sheetViews>
  <sheetFormatPr defaultColWidth="9.00390625" defaultRowHeight="12.75"/>
  <cols>
    <col min="1" max="1" width="4.625" style="53" customWidth="1"/>
    <col min="2" max="2" width="12.375" style="53" customWidth="1"/>
    <col min="3" max="3" width="13.25390625" style="53" hidden="1" customWidth="1"/>
    <col min="4" max="4" width="12.125" style="53" customWidth="1"/>
    <col min="5" max="5" width="13.625" style="53" customWidth="1"/>
    <col min="6" max="6" width="13.25390625" style="53" customWidth="1"/>
    <col min="7" max="7" width="14.25390625" style="53" customWidth="1"/>
    <col min="8" max="8" width="15.125" style="53" customWidth="1"/>
    <col min="9" max="9" width="14.875" style="53" customWidth="1"/>
    <col min="10" max="16384" width="9.125" style="53" customWidth="1"/>
  </cols>
  <sheetData>
    <row r="13" spans="1:9" ht="15">
      <c r="A13" s="52" t="s">
        <v>45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46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2" t="s">
        <v>47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48</v>
      </c>
      <c r="B16" s="54" t="s">
        <v>49</v>
      </c>
      <c r="C16" s="54" t="s">
        <v>50</v>
      </c>
      <c r="D16" s="54" t="s">
        <v>51</v>
      </c>
      <c r="E16" s="54" t="s">
        <v>52</v>
      </c>
      <c r="F16" s="55" t="s">
        <v>53</v>
      </c>
      <c r="G16" s="55" t="s">
        <v>54</v>
      </c>
      <c r="H16" s="54" t="s">
        <v>55</v>
      </c>
      <c r="I16" s="54" t="s">
        <v>56</v>
      </c>
    </row>
    <row r="17" spans="1:9" ht="15">
      <c r="A17" s="56" t="s">
        <v>57</v>
      </c>
      <c r="B17" s="57">
        <v>-2.02076</v>
      </c>
      <c r="C17" s="57"/>
      <c r="D17" s="57">
        <v>79.26157</v>
      </c>
      <c r="E17" s="57">
        <v>78.14009</v>
      </c>
      <c r="F17" s="57">
        <f>2.16+60.17437</f>
        <v>62.33437000000001</v>
      </c>
      <c r="G17" s="57">
        <v>0.35</v>
      </c>
      <c r="H17" s="57">
        <v>63.50042</v>
      </c>
      <c r="I17" s="57">
        <f>B17+D17+F17-G17</f>
        <v>139.22518000000002</v>
      </c>
    </row>
    <row r="19" ht="15">
      <c r="A19" s="53" t="s">
        <v>58</v>
      </c>
    </row>
    <row r="20" ht="15">
      <c r="A20" s="53" t="s">
        <v>59</v>
      </c>
    </row>
    <row r="21" ht="15">
      <c r="A21" s="53" t="s">
        <v>60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1" sqref="A21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43.625" style="0" customWidth="1"/>
    <col min="4" max="4" width="19.25390625" style="0" customWidth="1"/>
    <col min="5" max="5" width="25.25390625" style="0" customWidth="1"/>
    <col min="6" max="6" width="21.625" style="0" customWidth="1"/>
    <col min="7" max="7" width="11.25390625" style="0" customWidth="1"/>
  </cols>
  <sheetData>
    <row r="1" spans="1:7" ht="30.75" customHeight="1">
      <c r="A1" s="58" t="s">
        <v>61</v>
      </c>
      <c r="B1" s="58"/>
      <c r="C1" s="58"/>
      <c r="D1" s="58"/>
      <c r="E1" s="58"/>
      <c r="F1" s="58"/>
      <c r="G1" s="58"/>
    </row>
    <row r="2" spans="1:7" ht="24.75" customHeight="1" thickBot="1">
      <c r="A2" s="59"/>
      <c r="B2" s="59"/>
      <c r="C2" s="59"/>
      <c r="D2" s="59"/>
      <c r="E2" s="59"/>
      <c r="F2" s="59"/>
      <c r="G2" s="59"/>
    </row>
    <row r="3" spans="1:7" ht="13.5" hidden="1" thickBot="1">
      <c r="A3" s="60"/>
      <c r="B3" s="61"/>
      <c r="C3" s="62"/>
      <c r="D3" s="61"/>
      <c r="E3" s="61"/>
      <c r="F3" s="63" t="s">
        <v>62</v>
      </c>
      <c r="G3" s="64"/>
    </row>
    <row r="4" spans="1:7" ht="12.75" hidden="1">
      <c r="A4" s="65" t="s">
        <v>63</v>
      </c>
      <c r="B4" s="66" t="s">
        <v>64</v>
      </c>
      <c r="C4" s="65" t="s">
        <v>65</v>
      </c>
      <c r="D4" s="66" t="s">
        <v>66</v>
      </c>
      <c r="E4" s="67" t="s">
        <v>67</v>
      </c>
      <c r="F4" s="67"/>
      <c r="G4" s="67"/>
    </row>
    <row r="5" spans="1:7" ht="12.75" hidden="1">
      <c r="A5" s="65" t="s">
        <v>68</v>
      </c>
      <c r="B5" s="66"/>
      <c r="C5" s="68"/>
      <c r="D5" s="66" t="s">
        <v>69</v>
      </c>
      <c r="E5" s="66" t="s">
        <v>70</v>
      </c>
      <c r="F5" s="66" t="s">
        <v>71</v>
      </c>
      <c r="G5" s="66" t="s">
        <v>72</v>
      </c>
    </row>
    <row r="6" spans="1:7" ht="12.75" hidden="1">
      <c r="A6" s="65"/>
      <c r="B6" s="66"/>
      <c r="C6" s="68"/>
      <c r="D6" s="66" t="s">
        <v>73</v>
      </c>
      <c r="E6" s="66"/>
      <c r="F6" s="66" t="s">
        <v>74</v>
      </c>
      <c r="G6" s="66" t="s">
        <v>75</v>
      </c>
    </row>
    <row r="7" spans="1:7" ht="12.75" hidden="1">
      <c r="A7" s="69"/>
      <c r="B7" s="70"/>
      <c r="C7" s="71"/>
      <c r="D7" s="70"/>
      <c r="E7" s="70"/>
      <c r="F7" s="70"/>
      <c r="G7" s="66" t="s">
        <v>76</v>
      </c>
    </row>
    <row r="8" spans="1:7" ht="13.5" hidden="1" thickBot="1">
      <c r="A8" s="72"/>
      <c r="B8" s="73"/>
      <c r="C8" s="74"/>
      <c r="D8" s="73"/>
      <c r="E8" s="73"/>
      <c r="F8" s="73"/>
      <c r="G8" s="73"/>
    </row>
    <row r="9" spans="1:7" ht="12.75" hidden="1">
      <c r="A9" s="61"/>
      <c r="B9" s="75"/>
      <c r="C9" s="62"/>
      <c r="D9" s="61"/>
      <c r="E9" s="61"/>
      <c r="F9" s="61"/>
      <c r="G9" s="75"/>
    </row>
    <row r="10" spans="1:7" ht="12.75" hidden="1">
      <c r="A10" s="66">
        <v>1</v>
      </c>
      <c r="B10" s="76" t="s">
        <v>77</v>
      </c>
      <c r="C10" s="65" t="s">
        <v>78</v>
      </c>
      <c r="D10" s="66" t="s">
        <v>79</v>
      </c>
      <c r="E10" s="77"/>
      <c r="F10" s="77"/>
      <c r="G10" s="78">
        <f>+E10-F10</f>
        <v>0</v>
      </c>
    </row>
    <row r="11" spans="1:7" ht="12.75" hidden="1">
      <c r="A11" s="66"/>
      <c r="B11" s="76"/>
      <c r="C11" s="65"/>
      <c r="D11" s="66"/>
      <c r="E11" s="77"/>
      <c r="F11" s="77"/>
      <c r="G11" s="78">
        <f>+E11-F11</f>
        <v>0</v>
      </c>
    </row>
    <row r="12" spans="1:7" ht="12.75" hidden="1">
      <c r="A12" s="66"/>
      <c r="B12" s="76"/>
      <c r="C12" s="65"/>
      <c r="D12" s="66"/>
      <c r="E12" s="77"/>
      <c r="F12" s="77"/>
      <c r="G12" s="78">
        <f>+E12-F12</f>
        <v>0</v>
      </c>
    </row>
    <row r="13" spans="1:7" ht="12.75" hidden="1">
      <c r="A13" s="66"/>
      <c r="B13" s="76"/>
      <c r="C13" s="65"/>
      <c r="D13" s="66"/>
      <c r="E13" s="77"/>
      <c r="F13" s="77"/>
      <c r="G13" s="78">
        <f>+E13-F13</f>
        <v>0</v>
      </c>
    </row>
    <row r="14" spans="1:7" ht="12.75" hidden="1">
      <c r="A14" s="66"/>
      <c r="B14" s="76"/>
      <c r="C14" s="65"/>
      <c r="D14" s="66"/>
      <c r="E14" s="77"/>
      <c r="F14" s="77"/>
      <c r="G14" s="78">
        <f>+E14-F14</f>
        <v>0</v>
      </c>
    </row>
    <row r="15" spans="1:7" ht="12.75" hidden="1">
      <c r="A15" s="66"/>
      <c r="B15" s="76"/>
      <c r="C15" s="65"/>
      <c r="D15" s="66"/>
      <c r="E15" s="77"/>
      <c r="F15" s="77"/>
      <c r="G15" s="78"/>
    </row>
    <row r="16" spans="1:7" ht="12.75" hidden="1">
      <c r="A16" s="66"/>
      <c r="B16" s="76"/>
      <c r="C16" s="79" t="s">
        <v>80</v>
      </c>
      <c r="D16" s="80"/>
      <c r="E16" s="81">
        <f>SUM(E10:E15)</f>
        <v>0</v>
      </c>
      <c r="F16" s="81">
        <f>SUM(F10:F15)</f>
        <v>0</v>
      </c>
      <c r="G16" s="81">
        <f>SUM(G10:G15)</f>
        <v>0</v>
      </c>
    </row>
    <row r="17" spans="1:7" ht="13.5" hidden="1" thickBot="1">
      <c r="A17" s="82"/>
      <c r="B17" s="83"/>
      <c r="C17" s="84"/>
      <c r="D17" s="85"/>
      <c r="E17" s="86"/>
      <c r="F17" s="86"/>
      <c r="G17" s="87"/>
    </row>
    <row r="18" spans="1:7" ht="12.75" hidden="1">
      <c r="A18" s="61"/>
      <c r="B18" s="75"/>
      <c r="C18" s="88"/>
      <c r="D18" s="89"/>
      <c r="E18" s="90"/>
      <c r="F18" s="91"/>
      <c r="G18" s="91"/>
    </row>
    <row r="19" spans="1:7" ht="12.75" hidden="1">
      <c r="A19" s="70"/>
      <c r="B19" s="92" t="s">
        <v>18</v>
      </c>
      <c r="C19" s="93"/>
      <c r="D19" s="68"/>
      <c r="E19" s="94">
        <f>E16</f>
        <v>0</v>
      </c>
      <c r="F19" s="95">
        <f>+F16</f>
        <v>0</v>
      </c>
      <c r="G19" s="96">
        <f>+E19-F19</f>
        <v>0</v>
      </c>
    </row>
    <row r="20" spans="1:7" ht="13.5" hidden="1" thickBot="1">
      <c r="A20" s="73"/>
      <c r="B20" s="97"/>
      <c r="C20" s="98"/>
      <c r="D20" s="99"/>
      <c r="E20" s="85"/>
      <c r="F20" s="100"/>
      <c r="G20" s="100"/>
    </row>
    <row r="22" spans="1:7" ht="51" customHeight="1">
      <c r="A22" s="101" t="s">
        <v>81</v>
      </c>
      <c r="B22" s="101" t="s">
        <v>82</v>
      </c>
      <c r="C22" s="101" t="s">
        <v>83</v>
      </c>
      <c r="D22" s="101" t="s">
        <v>84</v>
      </c>
      <c r="E22" s="102" t="s">
        <v>85</v>
      </c>
      <c r="F22" s="101" t="s">
        <v>86</v>
      </c>
      <c r="G22" s="103"/>
    </row>
    <row r="23" spans="1:7" ht="15">
      <c r="A23" s="104">
        <v>1</v>
      </c>
      <c r="B23" s="105">
        <v>23740.62</v>
      </c>
      <c r="C23" s="105"/>
      <c r="D23" s="105">
        <v>6932.72</v>
      </c>
      <c r="E23" s="105"/>
      <c r="F23" s="105">
        <f>+B23+C23-D23</f>
        <v>16807.899999999998</v>
      </c>
      <c r="G23" s="106"/>
    </row>
    <row r="24" ht="15">
      <c r="F24" s="107"/>
    </row>
    <row r="25" spans="1:5" ht="53.25" customHeight="1">
      <c r="A25" s="101" t="s">
        <v>81</v>
      </c>
      <c r="B25" s="101" t="s">
        <v>87</v>
      </c>
      <c r="C25" s="101" t="s">
        <v>88</v>
      </c>
      <c r="D25" s="101" t="s">
        <v>89</v>
      </c>
      <c r="E25" s="101" t="s">
        <v>90</v>
      </c>
    </row>
    <row r="26" spans="1:5" ht="15">
      <c r="A26" s="108">
        <v>1</v>
      </c>
      <c r="B26" s="109">
        <v>1621.32</v>
      </c>
      <c r="C26" s="109">
        <f>+C23+E23</f>
        <v>0</v>
      </c>
      <c r="D26" s="109">
        <f>+F19*1000</f>
        <v>0</v>
      </c>
      <c r="E26" s="109">
        <f>+B26+C26-D26</f>
        <v>1621.32</v>
      </c>
    </row>
    <row r="27" spans="1:5" ht="12.75">
      <c r="A27" s="71"/>
      <c r="B27" s="71"/>
      <c r="C27" s="110"/>
      <c r="D27" s="110"/>
      <c r="E27" s="68"/>
    </row>
    <row r="28" spans="2:6" ht="15">
      <c r="B28" s="111"/>
      <c r="F28" s="112" t="s">
        <v>91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2016-03-31T17:20:59Z</dcterms:created>
  <dcterms:modified xsi:type="dcterms:W3CDTF">2016-03-31T17:21:47Z</dcterms:modified>
  <cp:category/>
  <cp:version/>
  <cp:contentType/>
  <cp:contentStatus/>
</cp:coreProperties>
</file>