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<sst xmlns="http://schemas.openxmlformats.org/spreadsheetml/2006/main" count="72" uniqueCount="65">
  <si>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</si>
  <si>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</si>
  <si>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</si>
  <si>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10/2  по ул. Центральная с 01.01.2015г. по 31.12.2015г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</si>
  <si>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</si>
  <si>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</si>
  <si>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</si>
  <si>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</si>
  <si>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</si>
  <si>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</si>
  <si>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</si>
  <si>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</si>
  <si>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</si>
  <si>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</si>
  <si>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</si>
  <si>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</si>
  <si>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</si>
  <si>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</si>
  <si>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</si>
  <si>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</si>
  <si>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</si>
  <si>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</si>
  <si>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Н/2011-91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</si>
  <si>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</si>
  <si>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</si>
  <si>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</si>
  <si>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</si>
  <si>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</si>
  <si>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</si>
  <si>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</si>
  <si>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</si>
  <si>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</si>
  <si>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</si>
  <si>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</si>
  <si>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</si>
  <si>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</si>
  <si>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</si>
  <si>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</si>
  <si>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3150.00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</si>
  <si>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</si>
  <si>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</si>
  <si>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</si>
  <si>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</si>
  <si>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</si>
  <si>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</si>
  <si>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10/2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</si>
  <si>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</si>
  <si>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</si>
  <si>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</si>
  <si>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</si>
  <si>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</si>
  <si>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</si>
  <si>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</si>
  <si>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</si>
  <si>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</si>
  <si>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</si>
  <si>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425,57 </t>
    </r>
    <r>
      <rPr>
        <sz val="10"/>
        <rFont val="Arial Cyr"/>
        <family val="0"/>
      </rPr>
      <t>тыс.рублей, в том числе:</t>
    </r>
  </si>
  <si>
    <t>установка почт. ящиков  - 11,62 т.р.</t>
  </si>
  <si>
    <t>герметизация швов - 373,50 т.р.</t>
  </si>
  <si>
    <t>закраска надписей - 0,18 т.р.</t>
  </si>
  <si>
    <t>аварийное обслуживание - 3,46 т.р.</t>
  </si>
  <si>
    <t>ремонт лифтового оборудования - 35,00 т.р.</t>
  </si>
  <si>
    <t>смена стекол - 0,24 т.р.</t>
  </si>
  <si>
    <t>замена запорных кранов на стояке(чердак) - 0,66 т.р.</t>
  </si>
  <si>
    <t>прочее - 0,91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</si>
</sst>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0" xfId="52" applyFill="1" applyAlignment="1">
      <alignment horizontal="center"/>
      <protection/>
    </xf>
    <xf numFmtId="0" fontId="33" fillId="0" borderId="0" xfId="52" applyFill="1">
      <alignment/>
      <protection/>
    </xf>
    <xf numFmtId="0" fontId="33" fillId="0" borderId="21" xfId="52" applyFill="1" applyBorder="1" applyAlignment="1">
      <alignment horizontal="center" vertical="center" wrapText="1"/>
      <protection/>
    </xf>
    <xf numFmtId="0" fontId="33" fillId="0" borderId="21" xfId="52" applyFont="1" applyFill="1" applyBorder="1" applyAlignment="1">
      <alignment horizontal="center" vertical="center" wrapText="1"/>
      <protection/>
    </xf>
    <xf numFmtId="0" fontId="41" fillId="0" borderId="21" xfId="52" applyFont="1" applyFill="1" applyBorder="1" applyAlignment="1">
      <alignment horizontal="center" vertical="center"/>
      <protection/>
    </xf>
    <xf numFmtId="2" fontId="41" fillId="0" borderId="21" xfId="52" applyNumberFormat="1" applyFont="1" applyFill="1" applyBorder="1" applyAlignment="1">
      <alignment horizontal="center" vertical="center"/>
      <protection/>
    </xf>
    <xf numFmtId="0" fontId="33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/>
  <dimension ref="C1:J54"/>
  <sheetViews>
    <sheetView tabSelected="1" workbookViewId="0" topLeftCell="C17">
      <selection activeCell="I55" sqref="I5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00390625" style="47" customWidth="1"/>
    <col min="4" max="4" width="15.125" style="47" customWidth="1"/>
    <col min="5" max="5" width="11.625" style="47" customWidth="1"/>
    <col min="6" max="6" width="12.375" style="47" customWidth="1"/>
    <col min="7" max="7" width="11.875" style="47" customWidth="1"/>
    <col min="8" max="8" width="15.75390625" style="47" customWidth="1"/>
    <col min="9" max="9" width="33.375" style="47" customWidth="1"/>
    <col min="10" max="10" width="12.25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7.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280012.49</v>
      </c>
      <c r="E28" s="20">
        <v>1774233.99</v>
      </c>
      <c r="F28" s="20">
        <v>1815470.57</v>
      </c>
      <c r="G28" s="20">
        <v>1720830.42</v>
      </c>
      <c r="H28" s="20">
        <f>+D28+E28-F28</f>
        <v>238775.90999999992</v>
      </c>
      <c r="I28" s="21" t="s">
        <v>13</v>
      </c>
    </row>
    <row r="29" spans="3:9" ht="13.5" customHeight="1" thickBot="1">
      <c r="C29" s="18" t="s">
        <v>14</v>
      </c>
      <c r="D29" s="19">
        <v>143687.45</v>
      </c>
      <c r="E29" s="22">
        <v>898373.76</v>
      </c>
      <c r="F29" s="22">
        <v>865531.52</v>
      </c>
      <c r="G29" s="20">
        <v>900059.09</v>
      </c>
      <c r="H29" s="20">
        <f>+D29+E29-F29</f>
        <v>176529.68999999994</v>
      </c>
      <c r="I29" s="23"/>
    </row>
    <row r="30" spans="3:9" ht="13.5" customHeight="1" thickBot="1">
      <c r="C30" s="18" t="s">
        <v>15</v>
      </c>
      <c r="D30" s="19">
        <v>53716.10999999993</v>
      </c>
      <c r="E30" s="22">
        <v>446169.34</v>
      </c>
      <c r="F30" s="22">
        <v>425033.83</v>
      </c>
      <c r="G30" s="20">
        <v>456575.75</v>
      </c>
      <c r="H30" s="20">
        <f>+D30+E30-F30</f>
        <v>74851.61999999994</v>
      </c>
      <c r="I30" s="23"/>
    </row>
    <row r="31" spans="3:9" ht="13.5" customHeight="1" thickBot="1">
      <c r="C31" s="18" t="s">
        <v>16</v>
      </c>
      <c r="D31" s="19">
        <v>34647.96</v>
      </c>
      <c r="E31" s="22">
        <v>280014.42</v>
      </c>
      <c r="F31" s="22">
        <v>265538.48</v>
      </c>
      <c r="G31" s="20">
        <v>221703.92</v>
      </c>
      <c r="H31" s="20">
        <f>+D31+E31-F31</f>
        <v>49123.90000000002</v>
      </c>
      <c r="I31" s="23"/>
    </row>
    <row r="32" spans="3:9" ht="13.5" customHeight="1" thickBot="1">
      <c r="C32" s="18" t="s">
        <v>17</v>
      </c>
      <c r="D32" s="19">
        <v>1965.52</v>
      </c>
      <c r="E32" s="22">
        <v>19334.71</v>
      </c>
      <c r="F32" s="22">
        <v>17659.53</v>
      </c>
      <c r="G32" s="20">
        <f>E32</f>
        <v>19334.71</v>
      </c>
      <c r="H32" s="20">
        <f>+D32+E32-F32</f>
        <v>3640.7000000000007</v>
      </c>
      <c r="I32" s="24"/>
    </row>
    <row r="33" spans="3:9" ht="13.5" customHeight="1" thickBot="1">
      <c r="C33" s="18" t="s">
        <v>18</v>
      </c>
      <c r="D33" s="25">
        <f>SUM(D28:D32)</f>
        <v>514029.52999999997</v>
      </c>
      <c r="E33" s="25">
        <f>SUM(E28:E32)</f>
        <v>3418126.2199999997</v>
      </c>
      <c r="F33" s="25">
        <f>SUM(F28:F32)</f>
        <v>3389233.9299999997</v>
      </c>
      <c r="G33" s="25">
        <f>SUM(G28:G32)</f>
        <v>3318503.8899999997</v>
      </c>
      <c r="H33" s="25">
        <f>SUM(H28:H32)</f>
        <v>542921.8199999998</v>
      </c>
      <c r="I33" s="26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155514.03</v>
      </c>
      <c r="E36" s="30">
        <f>1348909.38-3486.5+2934.35+412.55+5008.02+1317.12</f>
        <v>1355094.9200000002</v>
      </c>
      <c r="F36" s="30">
        <f>1269.69+4827.65+398.92+2837.48+1333393.41</f>
        <v>1342727.15</v>
      </c>
      <c r="G36" s="30">
        <f>E36</f>
        <v>1355094.9200000002</v>
      </c>
      <c r="H36" s="30">
        <f>+D36+E36-F36</f>
        <v>167881.80000000028</v>
      </c>
      <c r="I36" s="31" t="s">
        <v>22</v>
      </c>
    </row>
    <row r="37" spans="3:10" ht="14.25" customHeight="1" thickBot="1">
      <c r="C37" s="18" t="s">
        <v>23</v>
      </c>
      <c r="D37" s="19">
        <v>29718.49</v>
      </c>
      <c r="E37" s="20">
        <v>263720.59</v>
      </c>
      <c r="F37" s="20">
        <v>260968.73</v>
      </c>
      <c r="G37" s="30">
        <v>425563.41</v>
      </c>
      <c r="H37" s="30">
        <f aca="true" t="shared" si="0" ref="H37:H45">+D37+E37-F37</f>
        <v>32470.350000000006</v>
      </c>
      <c r="I37" s="32"/>
      <c r="J37" s="33"/>
    </row>
    <row r="38" spans="3:9" ht="13.5" customHeight="1" thickBot="1">
      <c r="C38" s="27" t="s">
        <v>24</v>
      </c>
      <c r="D38" s="34">
        <v>0</v>
      </c>
      <c r="E38" s="20">
        <v>0</v>
      </c>
      <c r="F38" s="20">
        <v>0</v>
      </c>
      <c r="G38" s="30">
        <f aca="true" t="shared" si="1" ref="G38:G45">E38</f>
        <v>0</v>
      </c>
      <c r="H38" s="30">
        <f t="shared" si="0"/>
        <v>0</v>
      </c>
      <c r="I38" s="35"/>
    </row>
    <row r="39" spans="3:9" ht="12.75" customHeight="1" thickBot="1">
      <c r="C39" s="18" t="s">
        <v>25</v>
      </c>
      <c r="D39" s="19">
        <v>21619.72</v>
      </c>
      <c r="E39" s="20">
        <v>190327.8</v>
      </c>
      <c r="F39" s="20">
        <v>188392.59</v>
      </c>
      <c r="G39" s="30">
        <f t="shared" si="1"/>
        <v>190327.8</v>
      </c>
      <c r="H39" s="30">
        <f t="shared" si="0"/>
        <v>23554.929999999993</v>
      </c>
      <c r="I39" s="35" t="s">
        <v>26</v>
      </c>
    </row>
    <row r="40" spans="3:9" ht="13.5" customHeight="1" thickBot="1">
      <c r="C40" s="18" t="s">
        <v>27</v>
      </c>
      <c r="D40" s="19">
        <v>32879.93000000005</v>
      </c>
      <c r="E40" s="20">
        <v>286901.43</v>
      </c>
      <c r="F40" s="20">
        <v>284248.71</v>
      </c>
      <c r="G40" s="30">
        <v>295618.38</v>
      </c>
      <c r="H40" s="30">
        <f t="shared" si="0"/>
        <v>35532.65000000002</v>
      </c>
      <c r="I40" s="36" t="s">
        <v>28</v>
      </c>
    </row>
    <row r="41" spans="3:9" ht="13.5" customHeight="1" thickBot="1">
      <c r="C41" s="18" t="s">
        <v>29</v>
      </c>
      <c r="D41" s="19">
        <v>1486.68</v>
      </c>
      <c r="E41" s="22">
        <v>13606.07</v>
      </c>
      <c r="F41" s="22">
        <v>13420.55</v>
      </c>
      <c r="G41" s="30">
        <f t="shared" si="1"/>
        <v>13606.07</v>
      </c>
      <c r="H41" s="30">
        <f t="shared" si="0"/>
        <v>1672.2000000000007</v>
      </c>
      <c r="I41" s="36" t="s">
        <v>30</v>
      </c>
    </row>
    <row r="42" spans="3:9" ht="13.5" customHeight="1" thickBot="1">
      <c r="C42" s="27" t="s">
        <v>31</v>
      </c>
      <c r="D42" s="19">
        <v>24210.17</v>
      </c>
      <c r="E42" s="22">
        <v>167683.82</v>
      </c>
      <c r="F42" s="22">
        <v>166743.83</v>
      </c>
      <c r="G42" s="30">
        <f t="shared" si="1"/>
        <v>167683.82</v>
      </c>
      <c r="H42" s="30">
        <f t="shared" si="0"/>
        <v>25150.160000000003</v>
      </c>
      <c r="I42" s="35"/>
    </row>
    <row r="43" spans="3:9" ht="13.5" customHeight="1" thickBot="1">
      <c r="C43" s="18" t="s">
        <v>32</v>
      </c>
      <c r="D43" s="19">
        <v>3961.68</v>
      </c>
      <c r="E43" s="22">
        <v>35998.69</v>
      </c>
      <c r="F43" s="22">
        <v>35505.93</v>
      </c>
      <c r="G43" s="30">
        <f t="shared" si="1"/>
        <v>35998.69</v>
      </c>
      <c r="H43" s="30">
        <f t="shared" si="0"/>
        <v>4454.440000000002</v>
      </c>
      <c r="I43" s="36" t="s">
        <v>33</v>
      </c>
    </row>
    <row r="44" spans="3:9" ht="13.5" customHeight="1" thickBot="1">
      <c r="C44" s="27" t="s">
        <v>34</v>
      </c>
      <c r="D44" s="19">
        <v>0</v>
      </c>
      <c r="E44" s="22">
        <v>14776</v>
      </c>
      <c r="F44" s="22">
        <v>5089.95</v>
      </c>
      <c r="G44" s="30"/>
      <c r="H44" s="20">
        <f t="shared" si="0"/>
        <v>9686.05</v>
      </c>
      <c r="I44" s="36"/>
    </row>
    <row r="45" spans="3:9" ht="13.5" customHeight="1" thickBot="1">
      <c r="C45" s="18" t="s">
        <v>35</v>
      </c>
      <c r="D45" s="19">
        <v>0</v>
      </c>
      <c r="E45" s="22">
        <v>2440.55</v>
      </c>
      <c r="F45" s="22">
        <v>2440.55</v>
      </c>
      <c r="G45" s="30">
        <f t="shared" si="1"/>
        <v>2440.55</v>
      </c>
      <c r="H45" s="22">
        <f t="shared" si="0"/>
        <v>0</v>
      </c>
      <c r="I45" s="36"/>
    </row>
    <row r="46" spans="3:9" s="38" customFormat="1" ht="13.5" customHeight="1" thickBot="1">
      <c r="C46" s="18" t="s">
        <v>18</v>
      </c>
      <c r="D46" s="25">
        <f>SUM(D36:D45)</f>
        <v>269390.7</v>
      </c>
      <c r="E46" s="25">
        <f>SUM(E36:E45)</f>
        <v>2330549.8699999996</v>
      </c>
      <c r="F46" s="25">
        <f>SUM(F36:F45)</f>
        <v>2299537.99</v>
      </c>
      <c r="G46" s="25">
        <f>SUM(G36:G45)</f>
        <v>2486333.6399999997</v>
      </c>
      <c r="H46" s="25">
        <f>SUM(H36:H45)</f>
        <v>300402.5800000003</v>
      </c>
      <c r="I46" s="37"/>
    </row>
    <row r="47" spans="3:9" ht="13.5" customHeight="1" thickBot="1">
      <c r="C47" s="39" t="s">
        <v>36</v>
      </c>
      <c r="D47" s="39"/>
      <c r="E47" s="39"/>
      <c r="F47" s="39"/>
      <c r="G47" s="39"/>
      <c r="H47" s="39"/>
      <c r="I47" s="39"/>
    </row>
    <row r="48" spans="3:9" ht="26.25" customHeight="1" thickBot="1">
      <c r="C48" s="40" t="s">
        <v>37</v>
      </c>
      <c r="D48" s="41" t="s">
        <v>38</v>
      </c>
      <c r="E48" s="42"/>
      <c r="F48" s="42"/>
      <c r="G48" s="42"/>
      <c r="H48" s="43"/>
      <c r="I48" s="44" t="s">
        <v>39</v>
      </c>
    </row>
    <row r="49" spans="3:8" ht="16.5" customHeight="1">
      <c r="C49" s="45" t="s">
        <v>40</v>
      </c>
      <c r="D49" s="45"/>
      <c r="E49" s="45"/>
      <c r="F49" s="45"/>
      <c r="G49" s="45"/>
      <c r="H49" s="46">
        <f>+H33+H46</f>
        <v>843324.4000000001</v>
      </c>
    </row>
    <row r="50" spans="3:4" ht="15">
      <c r="C50" s="48" t="s">
        <v>41</v>
      </c>
      <c r="D50" s="48"/>
    </row>
    <row r="51" ht="12.75" customHeight="1">
      <c r="C51" s="49" t="s">
        <v>42</v>
      </c>
    </row>
    <row r="52" ht="12.75" customHeight="1"/>
    <row r="53" spans="4:8" ht="12.75">
      <c r="D53" s="50"/>
      <c r="E53" s="50"/>
      <c r="F53" s="50"/>
      <c r="G53" s="50"/>
      <c r="H53" s="50"/>
    </row>
    <row r="54" ht="12.75">
      <c r="H54" s="50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9"/>
  <dimension ref="A13:I27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75390625" style="52" customWidth="1"/>
    <col min="10" max="16384" width="9.125" style="52" customWidth="1"/>
  </cols>
  <sheetData>
    <row r="13" spans="1:9" ht="15">
      <c r="A13" s="51" t="s">
        <v>43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44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45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46</v>
      </c>
      <c r="B16" s="53" t="s">
        <v>47</v>
      </c>
      <c r="C16" s="53" t="s">
        <v>48</v>
      </c>
      <c r="D16" s="53" t="s">
        <v>49</v>
      </c>
      <c r="E16" s="53" t="s">
        <v>50</v>
      </c>
      <c r="F16" s="54" t="s">
        <v>51</v>
      </c>
      <c r="G16" s="54" t="s">
        <v>52</v>
      </c>
      <c r="H16" s="53" t="s">
        <v>53</v>
      </c>
      <c r="I16" s="53" t="s">
        <v>54</v>
      </c>
    </row>
    <row r="17" spans="1:9" ht="15">
      <c r="A17" s="55" t="s">
        <v>55</v>
      </c>
      <c r="B17" s="56">
        <v>-22.576860000000025</v>
      </c>
      <c r="C17" s="56"/>
      <c r="D17" s="56">
        <v>263.72059</v>
      </c>
      <c r="E17" s="56">
        <v>260.96873</v>
      </c>
      <c r="F17" s="56">
        <f>5.31</f>
        <v>5.31</v>
      </c>
      <c r="G17" s="56">
        <v>425.57</v>
      </c>
      <c r="H17" s="56">
        <v>32.47035</v>
      </c>
      <c r="I17" s="56">
        <f>B17+D17+F17-G17</f>
        <v>-179.11627</v>
      </c>
    </row>
    <row r="19" ht="15">
      <c r="A19" s="52" t="s">
        <v>56</v>
      </c>
    </row>
    <row r="20" ht="15">
      <c r="A20" s="52" t="s">
        <v>57</v>
      </c>
    </row>
    <row r="21" ht="15">
      <c r="A21" s="52" t="s">
        <v>58</v>
      </c>
    </row>
    <row r="22" ht="15">
      <c r="A22" s="52" t="s">
        <v>59</v>
      </c>
    </row>
    <row r="23" ht="15">
      <c r="A23" s="52" t="s">
        <v>60</v>
      </c>
    </row>
    <row r="24" ht="15">
      <c r="A24" s="52" t="s">
        <v>61</v>
      </c>
    </row>
    <row r="25" ht="15">
      <c r="A25" s="52" t="s">
        <v>62</v>
      </c>
    </row>
    <row r="26" ht="15">
      <c r="A26" s="52" t="s">
        <v>63</v>
      </c>
    </row>
    <row r="27" ht="15">
      <c r="A27" s="57" t="s">
        <v>64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2016-03-31T18:11:30Z</dcterms:created>
  <dcterms:modified xsi:type="dcterms:W3CDTF">2016-03-31T18:12:03Z</dcterms:modified>
  <cp:category/>
  <cp:version/>
  <cp:contentType/>
  <cp:contentStatus/>
</cp:coreProperties>
</file>