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<sst xmlns="http://schemas.openxmlformats.org/spreadsheetml/2006/main" count="43" uniqueCount="36">
  <si>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</si>
  <si>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</si>
  <si>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</si>
  <si>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 Выборгскому шоссе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</si>
  <si>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</si>
  <si>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</si>
  <si>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</si>
  <si>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</si>
  <si>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</si>
  <si>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</si>
  <si>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</si>
  <si>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</si>
  <si>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</si>
  <si>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ОАО "Славянка", ОАО "ГУ ЖКХ"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</si>
  <si>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</si>
  <si>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</si>
  <si>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</si>
  <si>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</si>
  <si>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</si>
  <si>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</si>
  <si>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</si>
  <si>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</si>
  <si>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 от 01.05.2008г.</t>
  </si>
  <si>
    <t>Текущий ремонт</t>
  </si>
  <si>
    <t>Капитальный ремонт</t>
  </si>
  <si>
    <t>Электричество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</si>
  <si>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</si>
  <si>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</si>
  <si>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</si>
  <si>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</si>
  <si>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</si>
  <si>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</si>
  <si>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</si>
  <si>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</si>
  <si>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</si>
  <si>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капитальному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</si>
</sst>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tabSelected="1" zoomScalePageLayoutView="0" workbookViewId="0" topLeftCell="C33">
      <selection activeCell="E50" sqref="E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625" style="33" customWidth="1"/>
    <col min="4" max="4" width="12.625" style="33" customWidth="1"/>
    <col min="5" max="5" width="11.125" style="33" customWidth="1"/>
    <col min="6" max="6" width="12.75390625" style="33" customWidth="1"/>
    <col min="7" max="7" width="11.875" style="33" customWidth="1"/>
    <col min="8" max="8" width="13.125" style="33" customWidth="1"/>
    <col min="9" max="9" width="24.875" style="33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4.25">
      <c r="C25" s="38" t="s">
        <v>1</v>
      </c>
      <c r="D25" s="38"/>
      <c r="E25" s="38"/>
      <c r="F25" s="38"/>
      <c r="G25" s="38"/>
      <c r="H25" s="38"/>
      <c r="I25" s="38"/>
    </row>
    <row r="26" spans="3:9" ht="12.75">
      <c r="C26" s="39" t="s">
        <v>2</v>
      </c>
      <c r="D26" s="39"/>
      <c r="E26" s="39"/>
      <c r="F26" s="39"/>
      <c r="G26" s="39"/>
      <c r="H26" s="39"/>
      <c r="I26" s="39"/>
    </row>
    <row r="27" spans="3:9" ht="12.75">
      <c r="C27" s="39" t="s">
        <v>3</v>
      </c>
      <c r="D27" s="39"/>
      <c r="E27" s="39"/>
      <c r="F27" s="39"/>
      <c r="G27" s="39"/>
      <c r="H27" s="39"/>
      <c r="I27" s="39"/>
    </row>
    <row r="28" spans="3:9" ht="6" customHeight="1" thickBot="1">
      <c r="C28" s="40"/>
      <c r="D28" s="40"/>
      <c r="E28" s="40"/>
      <c r="F28" s="40"/>
      <c r="G28" s="40"/>
      <c r="H28" s="40"/>
      <c r="I28" s="40"/>
    </row>
    <row r="29" spans="3:9" ht="50.25" customHeight="1" thickBot="1">
      <c r="C29" s="9" t="s">
        <v>4</v>
      </c>
      <c r="D29" s="10" t="s">
        <v>5</v>
      </c>
      <c r="E29" s="11" t="s">
        <v>6</v>
      </c>
      <c r="F29" s="11" t="s">
        <v>7</v>
      </c>
      <c r="G29" s="11" t="s">
        <v>8</v>
      </c>
      <c r="H29" s="11" t="s">
        <v>9</v>
      </c>
      <c r="I29" s="10" t="s">
        <v>10</v>
      </c>
    </row>
    <row r="30" spans="3:9" ht="13.5" customHeight="1" thickBot="1">
      <c r="C30" s="41" t="s">
        <v>11</v>
      </c>
      <c r="D30" s="37"/>
      <c r="E30" s="37"/>
      <c r="F30" s="37"/>
      <c r="G30" s="37"/>
      <c r="H30" s="37"/>
      <c r="I30" s="42"/>
    </row>
    <row r="31" spans="3:11" ht="13.5" customHeight="1" thickBot="1">
      <c r="C31" s="12" t="s">
        <v>12</v>
      </c>
      <c r="D31" s="13">
        <v>446188.72</v>
      </c>
      <c r="E31" s="14">
        <v>163943.2</v>
      </c>
      <c r="F31" s="14">
        <f>81844.57+37945.96+85640.68</f>
        <v>205431.21</v>
      </c>
      <c r="G31" s="14">
        <v>153606.16</v>
      </c>
      <c r="H31" s="14">
        <f>+D31+E31-F31</f>
        <v>404700.70999999996</v>
      </c>
      <c r="I31" s="43" t="s">
        <v>13</v>
      </c>
      <c r="K31" s="15">
        <f>82098.63+228611.74+93990.34</f>
        <v>404700.70999999996</v>
      </c>
    </row>
    <row r="32" spans="3:9" ht="13.5" customHeight="1" hidden="1" thickBot="1">
      <c r="C32" s="12" t="s">
        <v>14</v>
      </c>
      <c r="D32" s="13">
        <v>0</v>
      </c>
      <c r="E32" s="16"/>
      <c r="F32" s="16"/>
      <c r="G32" s="14"/>
      <c r="H32" s="14">
        <f>+D32+E32-F32</f>
        <v>0</v>
      </c>
      <c r="I32" s="44"/>
    </row>
    <row r="33" spans="3:11" ht="13.5" customHeight="1" thickBot="1">
      <c r="C33" s="12" t="s">
        <v>15</v>
      </c>
      <c r="D33" s="13">
        <v>21534.78</v>
      </c>
      <c r="E33" s="16">
        <f>10990.98-56.19</f>
        <v>10934.789999999999</v>
      </c>
      <c r="F33" s="16">
        <v>13042.54</v>
      </c>
      <c r="G33" s="14">
        <f>+E33</f>
        <v>10934.789999999999</v>
      </c>
      <c r="H33" s="14">
        <f>+D33+E33-F33</f>
        <v>19427.03</v>
      </c>
      <c r="I33" s="44"/>
      <c r="K33" s="2">
        <v>19427.03</v>
      </c>
    </row>
    <row r="34" spans="3:11" ht="13.5" customHeight="1" thickBot="1">
      <c r="C34" s="12" t="s">
        <v>16</v>
      </c>
      <c r="D34" s="13">
        <v>6628.610000000001</v>
      </c>
      <c r="E34" s="16">
        <f>3855.81-19.71</f>
        <v>3836.1</v>
      </c>
      <c r="F34" s="16">
        <v>4183.1</v>
      </c>
      <c r="G34" s="14">
        <f>+E34</f>
        <v>3836.1</v>
      </c>
      <c r="H34" s="14">
        <f>+D34+E34-F34</f>
        <v>6281.610000000001</v>
      </c>
      <c r="I34" s="44"/>
      <c r="K34" s="2">
        <v>6281.61</v>
      </c>
    </row>
    <row r="35" spans="3:9" ht="13.5" customHeight="1" hidden="1" thickBot="1">
      <c r="C35" s="12" t="s">
        <v>17</v>
      </c>
      <c r="D35" s="13">
        <v>0</v>
      </c>
      <c r="E35" s="16"/>
      <c r="F35" s="16"/>
      <c r="G35" s="14">
        <f>+E35</f>
        <v>0</v>
      </c>
      <c r="H35" s="14">
        <f>+D35+E35-F35</f>
        <v>0</v>
      </c>
      <c r="I35" s="45"/>
    </row>
    <row r="36" spans="3:9" ht="13.5" customHeight="1" thickBot="1">
      <c r="C36" s="12" t="s">
        <v>18</v>
      </c>
      <c r="D36" s="17">
        <f>SUM(D31:D35)</f>
        <v>474352.11</v>
      </c>
      <c r="E36" s="17">
        <f>SUM(E31:E35)</f>
        <v>178714.09000000003</v>
      </c>
      <c r="F36" s="17">
        <f>SUM(F31:F35)</f>
        <v>222656.85</v>
      </c>
      <c r="G36" s="17">
        <f>SUM(G31:G35)</f>
        <v>168377.05000000002</v>
      </c>
      <c r="H36" s="17">
        <f>SUM(H31:H35)</f>
        <v>430409.35</v>
      </c>
      <c r="I36" s="18"/>
    </row>
    <row r="37" spans="3:9" ht="13.5" customHeight="1" thickBot="1">
      <c r="C37" s="37" t="s">
        <v>19</v>
      </c>
      <c r="D37" s="37"/>
      <c r="E37" s="37"/>
      <c r="F37" s="37"/>
      <c r="G37" s="37"/>
      <c r="H37" s="37"/>
      <c r="I37" s="37"/>
    </row>
    <row r="38" spans="3:9" ht="50.25" customHeight="1" thickBot="1">
      <c r="C38" s="19" t="s">
        <v>4</v>
      </c>
      <c r="D38" s="10" t="s">
        <v>5</v>
      </c>
      <c r="E38" s="11" t="s">
        <v>6</v>
      </c>
      <c r="F38" s="11" t="s">
        <v>7</v>
      </c>
      <c r="G38" s="11" t="s">
        <v>8</v>
      </c>
      <c r="H38" s="11" t="s">
        <v>9</v>
      </c>
      <c r="I38" s="20" t="s">
        <v>20</v>
      </c>
    </row>
    <row r="39" spans="3:11" ht="39.75" customHeight="1" thickBot="1">
      <c r="C39" s="9" t="s">
        <v>21</v>
      </c>
      <c r="D39" s="21">
        <v>35030.829999999994</v>
      </c>
      <c r="E39" s="22">
        <v>16881.12</v>
      </c>
      <c r="F39" s="22">
        <v>14219.08</v>
      </c>
      <c r="G39" s="22">
        <f>+E39</f>
        <v>16881.12</v>
      </c>
      <c r="H39" s="22">
        <f>+D39+E39-F39</f>
        <v>37692.869999999995</v>
      </c>
      <c r="I39" s="23" t="s">
        <v>22</v>
      </c>
      <c r="J39" s="2">
        <f>38300.18-3269.35-D39</f>
        <v>0</v>
      </c>
      <c r="K39" s="24">
        <f>37692.87-H39</f>
        <v>0</v>
      </c>
    </row>
    <row r="40" spans="3:9" ht="14.25" customHeight="1" hidden="1" thickBot="1">
      <c r="C40" s="12" t="s">
        <v>23</v>
      </c>
      <c r="D40" s="25">
        <v>0</v>
      </c>
      <c r="E40" s="14"/>
      <c r="F40" s="14"/>
      <c r="G40" s="22"/>
      <c r="H40" s="22">
        <f aca="true" t="shared" si="0" ref="H40:H46">+D40+E40-F40</f>
        <v>0</v>
      </c>
      <c r="I40" s="26"/>
    </row>
    <row r="41" spans="3:9" ht="13.5" customHeight="1" thickBot="1">
      <c r="C41" s="19" t="s">
        <v>24</v>
      </c>
      <c r="D41" s="27">
        <v>1899.2299999999998</v>
      </c>
      <c r="E41" s="14"/>
      <c r="F41" s="14">
        <v>1813.74</v>
      </c>
      <c r="G41" s="22"/>
      <c r="H41" s="22">
        <f t="shared" si="0"/>
        <v>85.48999999999978</v>
      </c>
      <c r="I41" s="28"/>
    </row>
    <row r="42" spans="3:9" ht="12.75" customHeight="1" thickBot="1">
      <c r="C42" s="12" t="s">
        <v>25</v>
      </c>
      <c r="D42" s="13">
        <v>15142.18</v>
      </c>
      <c r="E42" s="14"/>
      <c r="F42" s="14"/>
      <c r="G42" s="22"/>
      <c r="H42" s="22">
        <f t="shared" si="0"/>
        <v>15142.18</v>
      </c>
      <c r="I42" s="28"/>
    </row>
    <row r="43" spans="3:11" ht="30" customHeight="1" thickBot="1">
      <c r="C43" s="12" t="s">
        <v>26</v>
      </c>
      <c r="D43" s="25">
        <v>27710.010000000002</v>
      </c>
      <c r="E43" s="14">
        <f>10260.09+3420.03</f>
        <v>13680.12</v>
      </c>
      <c r="F43" s="14">
        <f>2948.43+3533.32+5041.16</f>
        <v>11522.91</v>
      </c>
      <c r="G43" s="22">
        <v>11951.08</v>
      </c>
      <c r="H43" s="22">
        <f t="shared" si="0"/>
        <v>29867.220000000005</v>
      </c>
      <c r="I43" s="29" t="s">
        <v>27</v>
      </c>
      <c r="J43" s="2">
        <f>7916.41-2649.41+22443.01</f>
        <v>27710.01</v>
      </c>
      <c r="K43" s="2">
        <f>5738.6+18909.69+5218.93</f>
        <v>29867.22</v>
      </c>
    </row>
    <row r="44" spans="3:9" ht="13.5" customHeight="1" hidden="1" thickBot="1">
      <c r="C44" s="12" t="s">
        <v>28</v>
      </c>
      <c r="D44" s="25">
        <v>0</v>
      </c>
      <c r="E44" s="16"/>
      <c r="F44" s="16"/>
      <c r="G44" s="22"/>
      <c r="H44" s="22">
        <f t="shared" si="0"/>
        <v>0</v>
      </c>
      <c r="I44" s="29" t="s">
        <v>29</v>
      </c>
    </row>
    <row r="45" spans="3:9" ht="13.5" customHeight="1" thickBot="1">
      <c r="C45" s="19" t="s">
        <v>30</v>
      </c>
      <c r="D45" s="13">
        <v>15898.48</v>
      </c>
      <c r="E45" s="16">
        <v>6486.46</v>
      </c>
      <c r="F45" s="16">
        <v>7374.72</v>
      </c>
      <c r="G45" s="22">
        <f>+E45</f>
        <v>6486.46</v>
      </c>
      <c r="H45" s="22">
        <f t="shared" si="0"/>
        <v>15010.219999999998</v>
      </c>
      <c r="I45" s="28"/>
    </row>
    <row r="46" spans="3:9" ht="13.5" customHeight="1" thickBot="1">
      <c r="C46" s="12" t="s">
        <v>31</v>
      </c>
      <c r="D46" s="25">
        <v>13882.349999999999</v>
      </c>
      <c r="E46" s="16">
        <v>6941.16</v>
      </c>
      <c r="F46" s="16">
        <v>5555.5</v>
      </c>
      <c r="G46" s="22">
        <f>+E46</f>
        <v>6941.16</v>
      </c>
      <c r="H46" s="22">
        <f t="shared" si="0"/>
        <v>15268.009999999998</v>
      </c>
      <c r="I46" s="29" t="s">
        <v>32</v>
      </c>
    </row>
    <row r="47" spans="3:9" s="30" customFormat="1" ht="13.5" customHeight="1" thickBot="1">
      <c r="C47" s="12" t="s">
        <v>18</v>
      </c>
      <c r="D47" s="17">
        <f>SUM(D39:D46)</f>
        <v>109563.07999999999</v>
      </c>
      <c r="E47" s="17">
        <f>SUM(E39:E46)</f>
        <v>43988.86</v>
      </c>
      <c r="F47" s="17">
        <f>SUM(F39:F46)</f>
        <v>40485.95</v>
      </c>
      <c r="G47" s="17">
        <f>SUM(G39:G46)</f>
        <v>42259.81999999999</v>
      </c>
      <c r="H47" s="17">
        <f>SUM(H39:H46)</f>
        <v>113065.98999999999</v>
      </c>
      <c r="I47" s="26"/>
    </row>
    <row r="48" spans="3:8" ht="21" customHeight="1">
      <c r="C48" s="31" t="s">
        <v>33</v>
      </c>
      <c r="D48" s="31"/>
      <c r="E48" s="31"/>
      <c r="F48" s="31"/>
      <c r="G48" s="31"/>
      <c r="H48" s="32">
        <f>+H36+H47</f>
        <v>543475.34</v>
      </c>
    </row>
    <row r="49" spans="3:4" ht="15">
      <c r="C49" s="34" t="s">
        <v>34</v>
      </c>
      <c r="D49" s="34"/>
    </row>
    <row r="50" ht="26.25" customHeight="1">
      <c r="C50" s="35" t="s">
        <v>35</v>
      </c>
    </row>
    <row r="51" ht="12.75" hidden="1"/>
    <row r="53" spans="4:6" ht="12.75">
      <c r="D53" s="36"/>
      <c r="E53" s="36"/>
      <c r="F53" s="36"/>
    </row>
    <row r="54" spans="3:9" ht="12.75">
      <c r="C54" s="1"/>
      <c r="D54" s="1"/>
      <c r="E54" s="1"/>
      <c r="F54" s="1"/>
      <c r="G54" s="1"/>
      <c r="H54" s="1"/>
      <c r="I54" s="1"/>
    </row>
  </sheetData>
  <sheetProtection/>
  <mergeCells count="7">
    <mergeCell ref="C37:I37"/>
    <mergeCell ref="C25:I25"/>
    <mergeCell ref="C26:I26"/>
    <mergeCell ref="C27:I27"/>
    <mergeCell ref="C28:I28"/>
    <mergeCell ref="C30:I30"/>
    <mergeCell ref="I31:I3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2017-04-23T19:28:05Z</dcterms:created>
  <dcterms:modified xsi:type="dcterms:W3CDTF">2017-04-24T18:46:53Z</dcterms:modified>
  <cp:category/>
  <cp:version/>
  <cp:contentType/>
  <cp:contentStatus/>
</cp:coreProperties>
</file>