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36" sheetId="2" r:id="rId1"/>
    <sheet name="ЧР 36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4" i="2"/>
  <c r="H25" i="2"/>
  <c r="K25" i="2"/>
  <c r="H26" i="2"/>
  <c r="K26" i="2"/>
  <c r="H27" i="2"/>
  <c r="D28" i="2"/>
  <c r="E28" i="2"/>
  <c r="F28" i="2"/>
  <c r="G28" i="2"/>
  <c r="H28" i="2"/>
  <c r="G31" i="2"/>
  <c r="H31" i="2"/>
  <c r="H32" i="2"/>
  <c r="H33" i="2"/>
  <c r="H34" i="2"/>
  <c r="H35" i="2"/>
  <c r="J35" i="2"/>
  <c r="K35" i="2"/>
  <c r="G37" i="2"/>
  <c r="H37" i="2"/>
  <c r="G38" i="2"/>
  <c r="D39" i="2"/>
  <c r="E39" i="2"/>
  <c r="F39" i="2"/>
  <c r="G39" i="2"/>
  <c r="H39" i="2"/>
  <c r="H40" i="2" s="1"/>
  <c r="I17" i="1"/>
</calcChain>
</file>

<file path=xl/sharedStrings.xml><?xml version="1.0" encoding="utf-8"?>
<sst xmlns="http://schemas.openxmlformats.org/spreadsheetml/2006/main" count="58" uniqueCount="51">
  <si>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1"/>
        <color theme="1"/>
        <rFont val="Calibri"/>
        <family val="2"/>
        <charset val="204"/>
        <scheme val="minor"/>
      </rPr>
      <t>тыс.рублей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</si>
  <si>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</si>
  <si>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</si>
  <si>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</si>
  <si>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</si>
  <si>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</si>
  <si>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</si>
  <si>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</si>
  <si>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</si>
  <si>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</si>
  <si>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</si>
  <si>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36 по мкр. Черная Речка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</si>
  <si>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</si>
  <si>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</si>
  <si>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</si>
  <si>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</si>
  <si>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</si>
  <si>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</si>
  <si>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</si>
  <si>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</si>
  <si>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</si>
  <si>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</si>
  <si>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</si>
  <si>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</si>
  <si>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</si>
  <si>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</si>
  <si>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</si>
  <si>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</si>
  <si>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Доп.работы по текущему ремонту</t>
  </si>
  <si>
    <t>ООО "Уют-Сервис", договор управления № Н/2008-52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</si>
  <si>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</si>
  <si>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</si>
  <si>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</si>
  <si>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</si>
  <si>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</si>
  <si>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</si>
  <si>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</si>
  <si>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</si>
  <si>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</si>
  <si>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</si>
  <si>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</si>
  <si>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</si>
  <si>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</si>
  <si>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</si>
  <si>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</si>
  <si>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</si>
  <si>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</si>
  <si>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36 по мкр. Черная Речка с 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</si>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</sst>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ill="1"/>
    <xf numFmtId="0" fontId="5" fillId="0" borderId="0" xfId="1" applyFont="1" applyFill="1"/>
    <xf numFmtId="4" fontId="5" fillId="0" borderId="0" xfId="1" applyNumberFormat="1" applyFont="1" applyFill="1"/>
    <xf numFmtId="4" fontId="6" fillId="0" borderId="0" xfId="1" applyNumberFormat="1" applyFont="1" applyFill="1"/>
    <xf numFmtId="0" fontId="6" fillId="0" borderId="0" xfId="1" applyFont="1" applyFill="1"/>
    <xf numFmtId="0" fontId="7" fillId="0" borderId="0" xfId="1" applyFont="1" applyFill="1"/>
    <xf numFmtId="4" fontId="8" fillId="0" borderId="0" xfId="1" applyNumberFormat="1" applyFont="1" applyFill="1"/>
    <xf numFmtId="0" fontId="9" fillId="0" borderId="0" xfId="1" applyFont="1" applyFill="1"/>
    <xf numFmtId="0" fontId="4" fillId="0" borderId="0" xfId="1" applyFont="1" applyFill="1"/>
    <xf numFmtId="0" fontId="10" fillId="0" borderId="2" xfId="1" applyFont="1" applyFill="1" applyBorder="1" applyAlignment="1">
      <alignment horizontal="center" vertical="top" wrapText="1"/>
    </xf>
    <xf numFmtId="4" fontId="10" fillId="0" borderId="2" xfId="1" applyNumberFormat="1" applyFont="1" applyFill="1" applyBorder="1" applyAlignment="1">
      <alignment vertical="top" wrapText="1"/>
    </xf>
    <xf numFmtId="0" fontId="10" fillId="0" borderId="3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vertical="top" wrapText="1"/>
    </xf>
    <xf numFmtId="4" fontId="11" fillId="0" borderId="4" xfId="1" applyNumberFormat="1" applyFont="1" applyFill="1" applyBorder="1" applyAlignment="1">
      <alignment vertical="top" wrapText="1"/>
    </xf>
    <xf numFmtId="0" fontId="12" fillId="0" borderId="2" xfId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13" fillId="0" borderId="3" xfId="1" applyFont="1" applyFill="1" applyBorder="1" applyAlignment="1">
      <alignment horizontal="center"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7" fillId="0" borderId="4" xfId="1" applyFont="1" applyFill="1" applyBorder="1" applyAlignment="1">
      <alignment horizontal="center" vertical="top" wrapText="1"/>
    </xf>
    <xf numFmtId="4" fontId="5" fillId="0" borderId="4" xfId="1" applyNumberFormat="1" applyFont="1" applyFill="1" applyBorder="1" applyAlignment="1">
      <alignment horizontal="right" vertical="top" wrapText="1"/>
    </xf>
    <xf numFmtId="0" fontId="13" fillId="0" borderId="5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center" vertical="top" wrapText="1"/>
    </xf>
    <xf numFmtId="0" fontId="16" fillId="0" borderId="11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0" fillId="0" borderId="0" xfId="1" applyFont="1" applyFill="1" applyAlignment="1">
      <alignment horizontal="center"/>
    </xf>
    <xf numFmtId="0" fontId="18" fillId="0" borderId="4" xfId="1" applyFont="1" applyFill="1" applyBorder="1"/>
    <xf numFmtId="0" fontId="18" fillId="0" borderId="6" xfId="1" applyFont="1" applyFill="1" applyBorder="1"/>
    <xf numFmtId="0" fontId="10" fillId="0" borderId="6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8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K45"/>
  <sheetViews>
    <sheetView tabSelected="1" topLeftCell="C14" workbookViewId="0">
      <selection activeCell="H31" sqref="H31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30.7109375" style="10" customWidth="1"/>
    <col min="4" max="4" width="13.42578125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3.140625" style="10" customWidth="1"/>
    <col min="9" max="9" width="22" style="10" customWidth="1"/>
    <col min="10" max="10" width="0" style="9" hidden="1" customWidth="1"/>
    <col min="11" max="11" width="2.42578125" style="9" hidden="1" customWidth="1"/>
    <col min="12" max="16384" width="9.140625" style="9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50</v>
      </c>
      <c r="F2" s="51"/>
      <c r="G2" s="51"/>
      <c r="H2" s="51"/>
      <c r="I2" s="51"/>
    </row>
    <row r="3" spans="3:9" ht="13.5" hidden="1" customHeight="1" thickBot="1" x14ac:dyDescent="0.25">
      <c r="C3" s="50"/>
      <c r="D3" s="49"/>
      <c r="E3" s="48"/>
      <c r="F3" s="48"/>
      <c r="G3" s="48"/>
      <c r="H3" s="48"/>
      <c r="I3" s="47"/>
    </row>
    <row r="4" spans="3:9" ht="12.75" hidden="1" customHeight="1" x14ac:dyDescent="0.2">
      <c r="C4" s="46"/>
      <c r="D4" s="46"/>
      <c r="E4" s="45"/>
      <c r="F4" s="45"/>
      <c r="G4" s="45"/>
      <c r="H4" s="45"/>
      <c r="I4" s="45"/>
    </row>
    <row r="5" spans="3:9" ht="12.75" customHeight="1" x14ac:dyDescent="0.2">
      <c r="C5" s="46"/>
      <c r="D5" s="46"/>
      <c r="E5" s="45"/>
      <c r="F5" s="45"/>
      <c r="G5" s="45"/>
      <c r="H5" s="45"/>
      <c r="I5" s="45"/>
    </row>
    <row r="6" spans="3:9" ht="12.75" customHeight="1" x14ac:dyDescent="0.2">
      <c r="C6" s="46"/>
      <c r="D6" s="46"/>
      <c r="E6" s="45"/>
      <c r="F6" s="45"/>
      <c r="G6" s="45"/>
      <c r="H6" s="45"/>
      <c r="I6" s="45"/>
    </row>
    <row r="7" spans="3:9" ht="12.75" customHeight="1" x14ac:dyDescent="0.2">
      <c r="C7" s="46"/>
      <c r="D7" s="46"/>
      <c r="E7" s="45"/>
      <c r="F7" s="45"/>
      <c r="G7" s="45"/>
      <c r="H7" s="45"/>
      <c r="I7" s="45"/>
    </row>
    <row r="8" spans="3:9" ht="12.75" customHeight="1" x14ac:dyDescent="0.2">
      <c r="C8" s="46"/>
      <c r="D8" s="46"/>
      <c r="E8" s="45"/>
      <c r="F8" s="45"/>
      <c r="G8" s="45"/>
      <c r="H8" s="45"/>
      <c r="I8" s="45"/>
    </row>
    <row r="9" spans="3:9" ht="12.75" customHeight="1" x14ac:dyDescent="0.2">
      <c r="C9" s="46"/>
      <c r="D9" s="46"/>
      <c r="E9" s="45"/>
      <c r="F9" s="45"/>
      <c r="G9" s="45"/>
      <c r="H9" s="45"/>
      <c r="I9" s="45"/>
    </row>
    <row r="10" spans="3:9" ht="12.75" customHeight="1" x14ac:dyDescent="0.2">
      <c r="C10" s="46"/>
      <c r="D10" s="46"/>
      <c r="E10" s="45"/>
      <c r="F10" s="45"/>
      <c r="G10" s="45"/>
      <c r="H10" s="45"/>
      <c r="I10" s="45"/>
    </row>
    <row r="11" spans="3:9" ht="12.75" customHeight="1" x14ac:dyDescent="0.2">
      <c r="C11" s="46"/>
      <c r="D11" s="46"/>
      <c r="E11" s="45"/>
      <c r="F11" s="45"/>
      <c r="G11" s="45"/>
      <c r="H11" s="45"/>
      <c r="I11" s="45"/>
    </row>
    <row r="12" spans="3:9" ht="12.75" customHeight="1" x14ac:dyDescent="0.2">
      <c r="C12" s="46"/>
      <c r="D12" s="46"/>
      <c r="E12" s="45"/>
      <c r="F12" s="45"/>
      <c r="G12" s="45"/>
      <c r="H12" s="45"/>
      <c r="I12" s="45"/>
    </row>
    <row r="13" spans="3:9" ht="12.75" customHeight="1" x14ac:dyDescent="0.2">
      <c r="C13" s="46"/>
      <c r="D13" s="46"/>
      <c r="E13" s="45"/>
      <c r="F13" s="45"/>
      <c r="G13" s="45"/>
      <c r="H13" s="45"/>
      <c r="I13" s="45"/>
    </row>
    <row r="14" spans="3:9" ht="12.75" customHeight="1" x14ac:dyDescent="0.2">
      <c r="C14" s="46"/>
      <c r="D14" s="46"/>
      <c r="E14" s="45"/>
      <c r="F14" s="45"/>
      <c r="G14" s="45"/>
      <c r="H14" s="45"/>
      <c r="I14" s="45"/>
    </row>
    <row r="15" spans="3:9" ht="12.75" customHeight="1" x14ac:dyDescent="0.2">
      <c r="C15" s="46"/>
      <c r="D15" s="46"/>
      <c r="E15" s="45"/>
      <c r="F15" s="45"/>
      <c r="G15" s="45"/>
      <c r="H15" s="45"/>
      <c r="I15" s="45"/>
    </row>
    <row r="16" spans="3:9" ht="12.75" customHeight="1" x14ac:dyDescent="0.2">
      <c r="C16" s="46"/>
      <c r="D16" s="46"/>
      <c r="E16" s="45"/>
      <c r="F16" s="45"/>
      <c r="G16" s="45"/>
      <c r="H16" s="45"/>
      <c r="I16" s="45"/>
    </row>
    <row r="17" spans="3:11" ht="14.25" x14ac:dyDescent="0.2">
      <c r="C17" s="44" t="s">
        <v>49</v>
      </c>
      <c r="D17" s="44"/>
      <c r="E17" s="44"/>
      <c r="F17" s="44"/>
      <c r="G17" s="44"/>
      <c r="H17" s="44"/>
      <c r="I17" s="44"/>
    </row>
    <row r="18" spans="3:11" x14ac:dyDescent="0.2">
      <c r="C18" s="43" t="s">
        <v>48</v>
      </c>
      <c r="D18" s="43"/>
      <c r="E18" s="43"/>
      <c r="F18" s="43"/>
      <c r="G18" s="43"/>
      <c r="H18" s="43"/>
      <c r="I18" s="43"/>
    </row>
    <row r="19" spans="3:11" x14ac:dyDescent="0.2">
      <c r="C19" s="43" t="s">
        <v>47</v>
      </c>
      <c r="D19" s="43"/>
      <c r="E19" s="43"/>
      <c r="F19" s="43"/>
      <c r="G19" s="43"/>
      <c r="H19" s="43"/>
      <c r="I19" s="43"/>
    </row>
    <row r="20" spans="3:11" ht="6" customHeight="1" thickBot="1" x14ac:dyDescent="0.25">
      <c r="C20" s="42"/>
      <c r="D20" s="42"/>
      <c r="E20" s="42"/>
      <c r="F20" s="42"/>
      <c r="G20" s="42"/>
      <c r="H20" s="42"/>
      <c r="I20" s="42"/>
    </row>
    <row r="21" spans="3:11" ht="50.25" customHeight="1" thickBot="1" x14ac:dyDescent="0.25">
      <c r="C21" s="31" t="s">
        <v>37</v>
      </c>
      <c r="D21" s="34" t="s">
        <v>36</v>
      </c>
      <c r="E21" s="33" t="s">
        <v>35</v>
      </c>
      <c r="F21" s="33" t="s">
        <v>34</v>
      </c>
      <c r="G21" s="33" t="s">
        <v>33</v>
      </c>
      <c r="H21" s="33" t="s">
        <v>32</v>
      </c>
      <c r="I21" s="34" t="s">
        <v>46</v>
      </c>
    </row>
    <row r="22" spans="3:11" ht="13.5" customHeight="1" thickBot="1" x14ac:dyDescent="0.25">
      <c r="C22" s="41" t="s">
        <v>45</v>
      </c>
      <c r="D22" s="35"/>
      <c r="E22" s="35"/>
      <c r="F22" s="35"/>
      <c r="G22" s="35"/>
      <c r="H22" s="35"/>
      <c r="I22" s="40"/>
    </row>
    <row r="23" spans="3:11" ht="13.5" customHeight="1" thickBot="1" x14ac:dyDescent="0.25">
      <c r="C23" s="20" t="s">
        <v>44</v>
      </c>
      <c r="D23" s="25">
        <v>0</v>
      </c>
      <c r="E23" s="27"/>
      <c r="F23" s="27"/>
      <c r="G23" s="27"/>
      <c r="H23" s="27">
        <f>+D23+E23-F23</f>
        <v>0</v>
      </c>
      <c r="I23" s="39" t="s">
        <v>43</v>
      </c>
    </row>
    <row r="24" spans="3:11" ht="13.5" customHeight="1" thickBot="1" x14ac:dyDescent="0.25">
      <c r="C24" s="20" t="s">
        <v>42</v>
      </c>
      <c r="D24" s="25">
        <v>7479.8600000000015</v>
      </c>
      <c r="E24" s="22">
        <v>4592.01</v>
      </c>
      <c r="F24" s="22">
        <v>11264.38</v>
      </c>
      <c r="G24" s="27"/>
      <c r="H24" s="27">
        <f>+D24+E24-F24</f>
        <v>807.49000000000342</v>
      </c>
      <c r="I24" s="38"/>
      <c r="K24" s="9">
        <v>7479.86</v>
      </c>
    </row>
    <row r="25" spans="3:11" ht="13.5" customHeight="1" thickBot="1" x14ac:dyDescent="0.25">
      <c r="C25" s="20" t="s">
        <v>41</v>
      </c>
      <c r="D25" s="25">
        <v>2505.130000000001</v>
      </c>
      <c r="E25" s="22">
        <v>12893.36</v>
      </c>
      <c r="F25" s="22">
        <v>12347.52</v>
      </c>
      <c r="G25" s="27">
        <v>12115.7</v>
      </c>
      <c r="H25" s="27">
        <f>+D25+E25-F25</f>
        <v>3050.9700000000012</v>
      </c>
      <c r="I25" s="38"/>
      <c r="K25" s="9">
        <f>-131.86+2636.99</f>
        <v>2505.1299999999997</v>
      </c>
    </row>
    <row r="26" spans="3:11" ht="13.5" customHeight="1" thickBot="1" x14ac:dyDescent="0.25">
      <c r="C26" s="20" t="s">
        <v>40</v>
      </c>
      <c r="D26" s="25">
        <v>1958.2200000000021</v>
      </c>
      <c r="E26" s="22">
        <v>5931.37</v>
      </c>
      <c r="F26" s="22">
        <v>6399.72</v>
      </c>
      <c r="G26" s="27">
        <v>4782.3</v>
      </c>
      <c r="H26" s="27">
        <f>+D26+E26-F26</f>
        <v>1489.8700000000017</v>
      </c>
      <c r="I26" s="38"/>
      <c r="K26" s="9">
        <f>925.51+1032.71</f>
        <v>1958.22</v>
      </c>
    </row>
    <row r="27" spans="3:11" ht="13.5" customHeight="1" thickBot="1" x14ac:dyDescent="0.25">
      <c r="C27" s="20" t="s">
        <v>39</v>
      </c>
      <c r="D27" s="25">
        <v>-8.9400000000000048</v>
      </c>
      <c r="E27" s="22"/>
      <c r="F27" s="22">
        <v>-8.94</v>
      </c>
      <c r="G27" s="27"/>
      <c r="H27" s="27">
        <f>+D27+E27-F27</f>
        <v>0</v>
      </c>
      <c r="I27" s="37"/>
    </row>
    <row r="28" spans="3:11" ht="13.5" customHeight="1" thickBot="1" x14ac:dyDescent="0.25">
      <c r="C28" s="20" t="s">
        <v>17</v>
      </c>
      <c r="D28" s="19">
        <f>SUM(D23:D27)</f>
        <v>11934.270000000002</v>
      </c>
      <c r="E28" s="19">
        <f>SUM(E23:E27)</f>
        <v>23416.74</v>
      </c>
      <c r="F28" s="19">
        <f>SUM(F23:F27)</f>
        <v>30002.680000000004</v>
      </c>
      <c r="G28" s="19">
        <f>SUM(G23:G27)</f>
        <v>16898</v>
      </c>
      <c r="H28" s="19">
        <f>SUM(H23:H27)</f>
        <v>5348.3300000000063</v>
      </c>
      <c r="I28" s="36"/>
    </row>
    <row r="29" spans="3:11" ht="13.5" customHeight="1" thickBot="1" x14ac:dyDescent="0.25">
      <c r="C29" s="35" t="s">
        <v>38</v>
      </c>
      <c r="D29" s="35"/>
      <c r="E29" s="35"/>
      <c r="F29" s="35"/>
      <c r="G29" s="35"/>
      <c r="H29" s="35"/>
      <c r="I29" s="35"/>
    </row>
    <row r="30" spans="3:11" ht="52.5" customHeight="1" thickBot="1" x14ac:dyDescent="0.25">
      <c r="C30" s="26" t="s">
        <v>37</v>
      </c>
      <c r="D30" s="34" t="s">
        <v>36</v>
      </c>
      <c r="E30" s="33" t="s">
        <v>35</v>
      </c>
      <c r="F30" s="33" t="s">
        <v>34</v>
      </c>
      <c r="G30" s="33" t="s">
        <v>33</v>
      </c>
      <c r="H30" s="33" t="s">
        <v>32</v>
      </c>
      <c r="I30" s="32" t="s">
        <v>31</v>
      </c>
    </row>
    <row r="31" spans="3:11" ht="39.75" customHeight="1" thickBot="1" x14ac:dyDescent="0.25">
      <c r="C31" s="31" t="s">
        <v>30</v>
      </c>
      <c r="D31" s="30">
        <v>1744.0600000000031</v>
      </c>
      <c r="E31" s="23">
        <v>8467.68</v>
      </c>
      <c r="F31" s="23">
        <v>8289.49</v>
      </c>
      <c r="G31" s="23">
        <f>+E31</f>
        <v>8467.68</v>
      </c>
      <c r="H31" s="23">
        <f>+D31+E31-F31</f>
        <v>1922.2500000000036</v>
      </c>
      <c r="I31" s="29" t="s">
        <v>29</v>
      </c>
    </row>
    <row r="32" spans="3:11" ht="14.25" customHeight="1" thickBot="1" x14ac:dyDescent="0.25">
      <c r="C32" s="20" t="s">
        <v>28</v>
      </c>
      <c r="D32" s="25">
        <v>0</v>
      </c>
      <c r="E32" s="27"/>
      <c r="F32" s="27"/>
      <c r="G32" s="23"/>
      <c r="H32" s="23">
        <f>+D32+E32-F32</f>
        <v>0</v>
      </c>
      <c r="I32" s="18"/>
    </row>
    <row r="33" spans="3:11" ht="13.5" customHeight="1" thickBot="1" x14ac:dyDescent="0.25">
      <c r="C33" s="26" t="s">
        <v>27</v>
      </c>
      <c r="D33" s="28">
        <v>-6453.11</v>
      </c>
      <c r="E33" s="27"/>
      <c r="F33" s="27">
        <v>-157</v>
      </c>
      <c r="G33" s="23"/>
      <c r="H33" s="23">
        <f>+D33+E33-F33</f>
        <v>-6296.11</v>
      </c>
      <c r="I33" s="18"/>
    </row>
    <row r="34" spans="3:11" ht="12.75" hidden="1" customHeight="1" thickBot="1" x14ac:dyDescent="0.25">
      <c r="C34" s="20" t="s">
        <v>26</v>
      </c>
      <c r="D34" s="25">
        <v>0</v>
      </c>
      <c r="E34" s="27"/>
      <c r="F34" s="27"/>
      <c r="G34" s="23"/>
      <c r="H34" s="23">
        <f>+D34+E34-F34</f>
        <v>0</v>
      </c>
      <c r="I34" s="24" t="s">
        <v>25</v>
      </c>
    </row>
    <row r="35" spans="3:11" ht="39" customHeight="1" thickBot="1" x14ac:dyDescent="0.25">
      <c r="C35" s="20" t="s">
        <v>24</v>
      </c>
      <c r="D35" s="25">
        <v>1322.3100000000004</v>
      </c>
      <c r="E35" s="27">
        <v>6853.08</v>
      </c>
      <c r="F35" s="27">
        <v>6465.55</v>
      </c>
      <c r="G35" s="23">
        <v>7601.19</v>
      </c>
      <c r="H35" s="23">
        <f>+D35+E35-F35</f>
        <v>1709.8400000000001</v>
      </c>
      <c r="I35" s="21" t="s">
        <v>23</v>
      </c>
      <c r="J35" s="9">
        <f>1004.67-89.2</f>
        <v>915.46999999999991</v>
      </c>
      <c r="K35" s="9">
        <f>1411.51-89.2</f>
        <v>1322.31</v>
      </c>
    </row>
    <row r="36" spans="3:11" ht="13.5" hidden="1" customHeight="1" thickBot="1" x14ac:dyDescent="0.25">
      <c r="C36" s="20" t="s">
        <v>22</v>
      </c>
      <c r="D36" s="18"/>
      <c r="E36" s="22"/>
      <c r="F36" s="22"/>
      <c r="G36" s="23"/>
      <c r="H36" s="22"/>
      <c r="I36" s="21" t="s">
        <v>21</v>
      </c>
    </row>
    <row r="37" spans="3:11" ht="13.5" customHeight="1" thickBot="1" x14ac:dyDescent="0.25">
      <c r="C37" s="26" t="s">
        <v>20</v>
      </c>
      <c r="D37" s="25">
        <v>456.92999999999984</v>
      </c>
      <c r="E37" s="22">
        <v>1410.73</v>
      </c>
      <c r="F37" s="22">
        <v>1612.29</v>
      </c>
      <c r="G37" s="23">
        <f>+E37</f>
        <v>1410.73</v>
      </c>
      <c r="H37" s="23">
        <f>+D37+E37-F37</f>
        <v>255.36999999999989</v>
      </c>
      <c r="I37" s="24"/>
    </row>
    <row r="38" spans="3:11" ht="13.5" hidden="1" customHeight="1" thickBot="1" x14ac:dyDescent="0.25">
      <c r="C38" s="20" t="s">
        <v>19</v>
      </c>
      <c r="D38" s="18"/>
      <c r="E38" s="22"/>
      <c r="F38" s="22"/>
      <c r="G38" s="23">
        <f>+E38</f>
        <v>0</v>
      </c>
      <c r="H38" s="22"/>
      <c r="I38" s="21" t="s">
        <v>18</v>
      </c>
    </row>
    <row r="39" spans="3:11" s="17" customFormat="1" ht="13.5" customHeight="1" thickBot="1" x14ac:dyDescent="0.25">
      <c r="C39" s="20" t="s">
        <v>17</v>
      </c>
      <c r="D39" s="19">
        <f>SUM(D31:D38)</f>
        <v>-2929.8099999999963</v>
      </c>
      <c r="E39" s="19">
        <f>SUM(E31:E38)</f>
        <v>16731.490000000002</v>
      </c>
      <c r="F39" s="19">
        <f>SUM(F31:F38)</f>
        <v>16210.330000000002</v>
      </c>
      <c r="G39" s="19">
        <f>SUM(G31:G38)</f>
        <v>17479.599999999999</v>
      </c>
      <c r="H39" s="19">
        <f>SUM(H31:H38)</f>
        <v>-2408.649999999996</v>
      </c>
      <c r="I39" s="18"/>
    </row>
    <row r="40" spans="3:11" ht="21" customHeight="1" x14ac:dyDescent="0.3">
      <c r="C40" s="16" t="s">
        <v>16</v>
      </c>
      <c r="D40" s="16"/>
      <c r="E40" s="16"/>
      <c r="F40" s="16"/>
      <c r="G40" s="16"/>
      <c r="H40" s="15">
        <f>+H28+H39</f>
        <v>2939.6800000000103</v>
      </c>
    </row>
    <row r="41" spans="3:11" ht="15" x14ac:dyDescent="0.25">
      <c r="C41" s="13" t="s">
        <v>15</v>
      </c>
      <c r="D41" s="13"/>
    </row>
    <row r="42" spans="3:11" ht="26.25" customHeight="1" x14ac:dyDescent="0.2">
      <c r="C42" s="14" t="s">
        <v>14</v>
      </c>
    </row>
    <row r="43" spans="3:11" hidden="1" x14ac:dyDescent="0.2">
      <c r="C43" s="9"/>
      <c r="D43" s="9"/>
      <c r="E43" s="9"/>
      <c r="F43" s="9"/>
      <c r="G43" s="9"/>
      <c r="H43" s="9"/>
    </row>
    <row r="44" spans="3:11" ht="15" customHeight="1" x14ac:dyDescent="0.25">
      <c r="C44" s="13"/>
      <c r="D44" s="12"/>
      <c r="E44" s="12"/>
      <c r="F44" s="12"/>
    </row>
    <row r="45" spans="3:11" ht="12.75" customHeight="1" x14ac:dyDescent="0.2">
      <c r="D45" s="11"/>
      <c r="E45" s="11"/>
      <c r="F45" s="11"/>
      <c r="G45" s="11"/>
      <c r="H45" s="11"/>
    </row>
  </sheetData>
  <mergeCells count="7">
    <mergeCell ref="C17:I17"/>
    <mergeCell ref="C18:I18"/>
    <mergeCell ref="C29:I29"/>
    <mergeCell ref="C22:I22"/>
    <mergeCell ref="C20:I20"/>
    <mergeCell ref="C19:I19"/>
    <mergeCell ref="I23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3:I34"/>
  <sheetViews>
    <sheetView topLeftCell="A13" zoomScaleNormal="100" zoomScaleSheetLayoutView="120" workbookViewId="0">
      <selection activeCell="B17" sqref="B17:I18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8" t="s">
        <v>13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12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11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6" t="s">
        <v>10</v>
      </c>
      <c r="B16" s="6" t="s">
        <v>9</v>
      </c>
      <c r="C16" s="6" t="s">
        <v>8</v>
      </c>
      <c r="D16" s="6" t="s">
        <v>7</v>
      </c>
      <c r="E16" s="6" t="s">
        <v>6</v>
      </c>
      <c r="F16" s="7" t="s">
        <v>5</v>
      </c>
      <c r="G16" s="7" t="s">
        <v>4</v>
      </c>
      <c r="H16" s="6" t="s">
        <v>3</v>
      </c>
      <c r="I16" s="6" t="s">
        <v>2</v>
      </c>
    </row>
    <row r="17" spans="1:9" x14ac:dyDescent="0.25">
      <c r="A17" s="5" t="s">
        <v>1</v>
      </c>
      <c r="B17" s="4">
        <v>12.015230000000001</v>
      </c>
      <c r="C17" s="4"/>
      <c r="D17" s="4">
        <v>0</v>
      </c>
      <c r="E17" s="4">
        <v>0</v>
      </c>
      <c r="F17" s="4">
        <v>0</v>
      </c>
      <c r="G17" s="4">
        <v>0</v>
      </c>
      <c r="H17" s="4"/>
      <c r="I17" s="4">
        <f>B17+D17+F17-G17</f>
        <v>12.015230000000001</v>
      </c>
    </row>
    <row r="18" spans="1:9" x14ac:dyDescent="0.25"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t="s">
        <v>0</v>
      </c>
    </row>
    <row r="20" spans="1:9" x14ac:dyDescent="0.25">
      <c r="A20" s="2"/>
    </row>
    <row r="24" spans="1:9" x14ac:dyDescent="0.25">
      <c r="D24" s="1"/>
      <c r="E24" s="1"/>
      <c r="F24" s="1"/>
    </row>
    <row r="25" spans="1:9" x14ac:dyDescent="0.25">
      <c r="D25" s="1"/>
      <c r="E25" s="1"/>
      <c r="F25" s="1"/>
    </row>
    <row r="26" spans="1:9" x14ac:dyDescent="0.25">
      <c r="D26" s="1"/>
      <c r="E26" s="1"/>
      <c r="F26" s="1"/>
    </row>
    <row r="27" spans="1:9" x14ac:dyDescent="0.25">
      <c r="D27" s="1"/>
      <c r="E27" s="1"/>
      <c r="F27" s="1"/>
    </row>
    <row r="32" spans="1:9" x14ac:dyDescent="0.25">
      <c r="D32" s="1"/>
      <c r="E32" s="1"/>
      <c r="F32" s="1"/>
    </row>
    <row r="33" spans="4:6" x14ac:dyDescent="0.25">
      <c r="D33" s="1"/>
      <c r="E33" s="1"/>
      <c r="F33" s="1"/>
    </row>
    <row r="34" spans="4:6" x14ac:dyDescent="0.25">
      <c r="D34" s="1"/>
      <c r="E34" s="1"/>
      <c r="F34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ЧР36</vt:lpstr>
      <vt:lpstr>ЧР 36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2018-04-02T11:28:11Z</dcterms:created>
  <dcterms:modified xsi:type="dcterms:W3CDTF">2018-04-02T11:29:02Z</dcterms:modified>
</cp:coreProperties>
</file>