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Выб.шоссе2" sheetId="1" r:id="rId1"/>
    <sheet name="Выборгское ш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31" i="1"/>
  <c r="K31" i="1"/>
  <c r="H32" i="1"/>
  <c r="H33" i="1"/>
  <c r="H34" i="1"/>
  <c r="G35" i="1"/>
  <c r="G36" i="1" s="1"/>
  <c r="H35" i="1"/>
  <c r="D36" i="1"/>
  <c r="E36" i="1"/>
  <c r="F36" i="1"/>
  <c r="H36" i="1"/>
  <c r="H48" i="1" s="1"/>
  <c r="G39" i="1"/>
  <c r="H39" i="1"/>
  <c r="J39" i="1"/>
  <c r="K39" i="1"/>
  <c r="H40" i="1"/>
  <c r="H41" i="1"/>
  <c r="H42" i="1"/>
  <c r="H43" i="1"/>
  <c r="J43" i="1"/>
  <c r="K43" i="1"/>
  <c r="H44" i="1"/>
  <c r="G45" i="1"/>
  <c r="G47" i="1" s="1"/>
  <c r="H45" i="1"/>
  <c r="G46" i="1"/>
  <c r="H46" i="1"/>
  <c r="D47" i="1"/>
  <c r="E47" i="1"/>
  <c r="F47" i="1"/>
  <c r="H47" i="1"/>
</calcChain>
</file>

<file path=xl/sharedStrings.xml><?xml version="1.0" encoding="utf-8"?>
<sst xmlns="http://schemas.openxmlformats.org/spreadsheetml/2006/main" count="62" uniqueCount="55">
  <si>
    <t>Примечание: подробный отчет о выполненных работах по капитальному ремонту будет приведен в следующей квитанции</t>
  </si>
  <si>
    <t>ООО "ГМК"</t>
  </si>
  <si>
    <t>Поступило от ООО "ГМК" 4185,00 руб.</t>
  </si>
  <si>
    <t>Размещение Интернет оборудования</t>
  </si>
  <si>
    <t>Общая задолженность по дому  на 01.01.2018г.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</si>
  <si>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</si>
  <si>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</si>
  <si>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</si>
  <si>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</si>
  <si>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</si>
  <si>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</si>
  <si>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</si>
  <si>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</si>
  <si>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Электричество</t>
  </si>
  <si>
    <t>Капитальный ремонт</t>
  </si>
  <si>
    <t>Текущий ремонт</t>
  </si>
  <si>
    <t>ООО "Уют-Сервис", договор управления № Н/2008-7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</si>
  <si>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</si>
  <si>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</si>
  <si>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</si>
  <si>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</si>
  <si>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</si>
  <si>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</si>
  <si>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</si>
  <si>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</si>
  <si>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</si>
  <si>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</si>
  <si>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</si>
  <si>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</si>
  <si>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</si>
  <si>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ОАО "Славянка", ОАО "ГУ ЖКХ"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</si>
  <si>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</si>
  <si>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</si>
  <si>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</si>
  <si>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</si>
  <si>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</si>
  <si>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</si>
  <si>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прочее - 0,50</t>
  </si>
  <si>
    <t>замена КТПР в ТП - 2.18т.р.</t>
  </si>
  <si>
    <t>демонтаж и установка манометра -  3.55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</si>
  <si>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6</t>
    </r>
    <r>
      <rPr>
        <b/>
        <sz val="11"/>
        <color indexed="8"/>
        <rFont val="Calibri"/>
        <family val="2"/>
        <charset val="204"/>
      </rPr>
      <t>,23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</si>
  <si>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</si>
  <si>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</si>
  <si>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</si>
  <si>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</si>
  <si>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</si>
  <si>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</si>
  <si>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</si>
  <si>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</si>
  <si>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</si>
  <si>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</si>
  <si>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2 по Выборгское шоссе с 01.01.2017г. по 31.12.2017г.</t>
  </si>
  <si>
    <t>по выполнению плана текущего ремонта жилого дома</t>
  </si>
  <si>
    <t>ОТЧЕТ</t>
  </si>
  <si>
    <t>имущества жилого дома № 2  по  Выборгскому шоссе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</si>
</sst>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4" fontId="9" fillId="0" borderId="0" xfId="0" applyNumberFormat="1" applyFont="1" applyFill="1"/>
    <xf numFmtId="0" fontId="10" fillId="0" borderId="0" xfId="0" applyFont="1" applyFill="1"/>
    <xf numFmtId="0" fontId="3" fillId="0" borderId="0" xfId="0" applyFont="1" applyFill="1"/>
    <xf numFmtId="0" fontId="8" fillId="0" borderId="5" xfId="0" applyFont="1" applyFill="1" applyBorder="1" applyAlignment="1">
      <alignment horizontal="center" vertical="top" wrapText="1"/>
    </xf>
    <xf numFmtId="4" fontId="8" fillId="0" borderId="5" xfId="0" applyNumberFormat="1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" fontId="11" fillId="0" borderId="2" xfId="0" applyNumberFormat="1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12" fillId="0" borderId="5" xfId="0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horizontal="center" vertical="top" wrapText="1"/>
    </xf>
    <xf numFmtId="4" fontId="11" fillId="0" borderId="5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right" vertical="top" wrapText="1"/>
    </xf>
    <xf numFmtId="4" fontId="0" fillId="0" borderId="0" xfId="0" applyNumberFormat="1" applyFill="1"/>
    <xf numFmtId="0" fontId="6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5" fillId="0" borderId="0" xfId="0" applyFont="1" applyFill="1" applyBorder="1"/>
    <xf numFmtId="0" fontId="8" fillId="0" borderId="0" xfId="0" applyFont="1" applyFill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" fillId="0" borderId="0" xfId="1"/>
    <xf numFmtId="2" fontId="2" fillId="0" borderId="12" xfId="1" applyNumberFormat="1" applyFont="1" applyFill="1" applyBorder="1" applyAlignment="1">
      <alignment horizontal="center" vertical="center"/>
    </xf>
    <xf numFmtId="2" fontId="2" fillId="2" borderId="12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C22" workbookViewId="0">
      <selection activeCell="G55" sqref="G5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2.5703125" style="2" customWidth="1"/>
    <col min="5" max="5" width="11.140625" style="2" customWidth="1"/>
    <col min="6" max="6" width="12.7109375" style="2" customWidth="1"/>
    <col min="7" max="7" width="11.85546875" style="2" customWidth="1"/>
    <col min="8" max="8" width="13.140625" style="2" customWidth="1"/>
    <col min="9" max="9" width="24.8554687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4"/>
      <c r="D1" s="4"/>
      <c r="E1" s="4"/>
      <c r="F1" s="4"/>
      <c r="G1" s="4"/>
      <c r="H1" s="4"/>
      <c r="I1" s="4"/>
    </row>
    <row r="2" spans="3:9" ht="13.5" hidden="1" customHeight="1" thickBot="1" x14ac:dyDescent="0.25">
      <c r="C2" s="4"/>
      <c r="D2" s="4"/>
      <c r="E2" s="4" t="s">
        <v>36</v>
      </c>
      <c r="F2" s="4"/>
      <c r="G2" s="4"/>
      <c r="H2" s="4"/>
      <c r="I2" s="4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11" ht="12.75" customHeight="1" x14ac:dyDescent="0.2">
      <c r="C17" s="34"/>
      <c r="D17" s="34"/>
      <c r="E17" s="33"/>
      <c r="F17" s="33"/>
      <c r="G17" s="33"/>
      <c r="H17" s="33"/>
      <c r="I17" s="33"/>
    </row>
    <row r="18" spans="3:11" ht="12.75" customHeight="1" x14ac:dyDescent="0.2">
      <c r="C18" s="34"/>
      <c r="D18" s="34"/>
      <c r="E18" s="33"/>
      <c r="F18" s="33"/>
      <c r="G18" s="33"/>
      <c r="H18" s="33"/>
      <c r="I18" s="33"/>
    </row>
    <row r="19" spans="3:11" ht="12.75" customHeight="1" x14ac:dyDescent="0.2">
      <c r="C19" s="34"/>
      <c r="D19" s="34"/>
      <c r="E19" s="33"/>
      <c r="F19" s="33"/>
      <c r="G19" s="33"/>
      <c r="H19" s="33"/>
      <c r="I19" s="33"/>
    </row>
    <row r="20" spans="3:11" ht="12.75" customHeight="1" x14ac:dyDescent="0.2">
      <c r="C20" s="34"/>
      <c r="D20" s="34"/>
      <c r="E20" s="33"/>
      <c r="F20" s="33"/>
      <c r="G20" s="33"/>
      <c r="H20" s="33"/>
      <c r="I20" s="33"/>
    </row>
    <row r="21" spans="3:11" ht="12.75" customHeight="1" x14ac:dyDescent="0.2">
      <c r="C21" s="34"/>
      <c r="D21" s="34"/>
      <c r="E21" s="33"/>
      <c r="F21" s="33"/>
      <c r="G21" s="33"/>
      <c r="H21" s="33"/>
      <c r="I21" s="33"/>
    </row>
    <row r="22" spans="3:11" ht="12.75" customHeight="1" x14ac:dyDescent="0.2">
      <c r="C22" s="34"/>
      <c r="D22" s="34"/>
      <c r="E22" s="33"/>
      <c r="F22" s="33"/>
      <c r="G22" s="33"/>
      <c r="H22" s="33"/>
      <c r="I22" s="33"/>
    </row>
    <row r="23" spans="3:11" ht="12.75" customHeight="1" x14ac:dyDescent="0.2">
      <c r="C23" s="34"/>
      <c r="D23" s="34"/>
      <c r="E23" s="33"/>
      <c r="F23" s="33"/>
      <c r="G23" s="33"/>
      <c r="H23" s="33"/>
      <c r="I23" s="33"/>
    </row>
    <row r="24" spans="3:11" ht="12.75" customHeight="1" x14ac:dyDescent="0.2">
      <c r="C24" s="34"/>
      <c r="D24" s="34"/>
      <c r="E24" s="33"/>
      <c r="F24" s="33"/>
      <c r="G24" s="33"/>
      <c r="H24" s="33"/>
      <c r="I24" s="33"/>
    </row>
    <row r="25" spans="3:11" ht="14.25" x14ac:dyDescent="0.2">
      <c r="C25" s="48" t="s">
        <v>35</v>
      </c>
      <c r="D25" s="48"/>
      <c r="E25" s="48"/>
      <c r="F25" s="48"/>
      <c r="G25" s="48"/>
      <c r="H25" s="48"/>
      <c r="I25" s="48"/>
    </row>
    <row r="26" spans="3:11" x14ac:dyDescent="0.2">
      <c r="C26" s="49" t="s">
        <v>34</v>
      </c>
      <c r="D26" s="49"/>
      <c r="E26" s="49"/>
      <c r="F26" s="49"/>
      <c r="G26" s="49"/>
      <c r="H26" s="49"/>
      <c r="I26" s="49"/>
    </row>
    <row r="27" spans="3:11" x14ac:dyDescent="0.2">
      <c r="C27" s="49" t="s">
        <v>54</v>
      </c>
      <c r="D27" s="49"/>
      <c r="E27" s="49"/>
      <c r="F27" s="49"/>
      <c r="G27" s="49"/>
      <c r="H27" s="49"/>
      <c r="I27" s="49"/>
    </row>
    <row r="28" spans="3:11" ht="6" customHeight="1" thickBot="1" x14ac:dyDescent="0.25">
      <c r="C28" s="53"/>
      <c r="D28" s="53"/>
      <c r="E28" s="53"/>
      <c r="F28" s="53"/>
      <c r="G28" s="53"/>
      <c r="H28" s="53"/>
      <c r="I28" s="53"/>
    </row>
    <row r="29" spans="3:11" ht="50.25" customHeight="1" thickBot="1" x14ac:dyDescent="0.25">
      <c r="C29" s="27" t="s">
        <v>24</v>
      </c>
      <c r="D29" s="30" t="s">
        <v>23</v>
      </c>
      <c r="E29" s="29" t="s">
        <v>22</v>
      </c>
      <c r="F29" s="29" t="s">
        <v>21</v>
      </c>
      <c r="G29" s="29" t="s">
        <v>20</v>
      </c>
      <c r="H29" s="29" t="s">
        <v>19</v>
      </c>
      <c r="I29" s="30" t="s">
        <v>33</v>
      </c>
    </row>
    <row r="30" spans="3:11" ht="13.5" customHeight="1" thickBot="1" x14ac:dyDescent="0.25">
      <c r="C30" s="51" t="s">
        <v>32</v>
      </c>
      <c r="D30" s="50"/>
      <c r="E30" s="50"/>
      <c r="F30" s="50"/>
      <c r="G30" s="50"/>
      <c r="H30" s="50"/>
      <c r="I30" s="52"/>
    </row>
    <row r="31" spans="3:11" ht="13.5" customHeight="1" thickBot="1" x14ac:dyDescent="0.25">
      <c r="C31" s="14" t="s">
        <v>31</v>
      </c>
      <c r="D31" s="20">
        <v>404700.70999999996</v>
      </c>
      <c r="E31" s="22">
        <v>198357.12</v>
      </c>
      <c r="F31" s="22">
        <v>56360.24</v>
      </c>
      <c r="G31" s="22">
        <v>35324.720000000001</v>
      </c>
      <c r="H31" s="22">
        <f>+D31+E31-F31</f>
        <v>546697.59</v>
      </c>
      <c r="I31" s="54" t="s">
        <v>30</v>
      </c>
      <c r="K31" s="32">
        <f>82098.63+228611.74+93990.34</f>
        <v>404700.70999999996</v>
      </c>
    </row>
    <row r="32" spans="3:11" ht="13.5" hidden="1" customHeight="1" thickBot="1" x14ac:dyDescent="0.25">
      <c r="C32" s="14" t="s">
        <v>29</v>
      </c>
      <c r="D32" s="20">
        <v>0</v>
      </c>
      <c r="E32" s="17"/>
      <c r="F32" s="17"/>
      <c r="G32" s="22"/>
      <c r="H32" s="22">
        <f>+D32+E32-F32</f>
        <v>0</v>
      </c>
      <c r="I32" s="55"/>
    </row>
    <row r="33" spans="3:11" ht="13.5" customHeight="1" thickBot="1" x14ac:dyDescent="0.25">
      <c r="C33" s="14" t="s">
        <v>28</v>
      </c>
      <c r="D33" s="20">
        <v>19427.03</v>
      </c>
      <c r="E33" s="17">
        <v>11581.89</v>
      </c>
      <c r="F33" s="17">
        <v>3201.15</v>
      </c>
      <c r="G33" s="22"/>
      <c r="H33" s="22">
        <f>+D33+E33-F33</f>
        <v>27807.769999999997</v>
      </c>
      <c r="I33" s="55"/>
      <c r="K33" s="1">
        <v>19427.03</v>
      </c>
    </row>
    <row r="34" spans="3:11" ht="13.5" customHeight="1" thickBot="1" x14ac:dyDescent="0.25">
      <c r="C34" s="14" t="s">
        <v>27</v>
      </c>
      <c r="D34" s="20">
        <v>6281.6100000000006</v>
      </c>
      <c r="E34" s="17">
        <v>4063.11</v>
      </c>
      <c r="F34" s="17">
        <v>1123.03</v>
      </c>
      <c r="G34" s="22"/>
      <c r="H34" s="22">
        <f>+D34+E34-F34</f>
        <v>9221.69</v>
      </c>
      <c r="I34" s="55"/>
      <c r="K34" s="1">
        <v>6281.61</v>
      </c>
    </row>
    <row r="35" spans="3:11" ht="13.5" hidden="1" customHeight="1" thickBot="1" x14ac:dyDescent="0.25">
      <c r="C35" s="14" t="s">
        <v>26</v>
      </c>
      <c r="D35" s="20">
        <v>0</v>
      </c>
      <c r="E35" s="17"/>
      <c r="F35" s="17"/>
      <c r="G35" s="22">
        <f>+E35</f>
        <v>0</v>
      </c>
      <c r="H35" s="22">
        <f>+D35+E35-F35</f>
        <v>0</v>
      </c>
      <c r="I35" s="56"/>
    </row>
    <row r="36" spans="3:11" ht="13.5" customHeight="1" thickBot="1" x14ac:dyDescent="0.25">
      <c r="C36" s="14" t="s">
        <v>5</v>
      </c>
      <c r="D36" s="13">
        <f>SUM(D31:D35)</f>
        <v>430409.35</v>
      </c>
      <c r="E36" s="13">
        <f>SUM(E31:E35)</f>
        <v>214002.12</v>
      </c>
      <c r="F36" s="13">
        <f>SUM(F31:F35)</f>
        <v>60684.42</v>
      </c>
      <c r="G36" s="13">
        <f>SUM(G31:G35)</f>
        <v>35324.720000000001</v>
      </c>
      <c r="H36" s="13">
        <f>SUM(H31:H35)</f>
        <v>583727.04999999993</v>
      </c>
      <c r="I36" s="31"/>
    </row>
    <row r="37" spans="3:11" ht="13.5" customHeight="1" thickBot="1" x14ac:dyDescent="0.25">
      <c r="C37" s="50" t="s">
        <v>25</v>
      </c>
      <c r="D37" s="50"/>
      <c r="E37" s="50"/>
      <c r="F37" s="50"/>
      <c r="G37" s="50"/>
      <c r="H37" s="50"/>
      <c r="I37" s="50"/>
    </row>
    <row r="38" spans="3:11" ht="50.25" customHeight="1" thickBot="1" x14ac:dyDescent="0.25">
      <c r="C38" s="21" t="s">
        <v>24</v>
      </c>
      <c r="D38" s="30" t="s">
        <v>23</v>
      </c>
      <c r="E38" s="29" t="s">
        <v>22</v>
      </c>
      <c r="F38" s="29" t="s">
        <v>21</v>
      </c>
      <c r="G38" s="29" t="s">
        <v>20</v>
      </c>
      <c r="H38" s="29" t="s">
        <v>19</v>
      </c>
      <c r="I38" s="28" t="s">
        <v>18</v>
      </c>
    </row>
    <row r="39" spans="3:11" ht="39.75" customHeight="1" thickBot="1" x14ac:dyDescent="0.25">
      <c r="C39" s="27" t="s">
        <v>17</v>
      </c>
      <c r="D39" s="26">
        <v>37692.869999999995</v>
      </c>
      <c r="E39" s="16">
        <v>16881.12</v>
      </c>
      <c r="F39" s="16">
        <v>4609.4799999999996</v>
      </c>
      <c r="G39" s="16">
        <f>+E39</f>
        <v>16881.12</v>
      </c>
      <c r="H39" s="16">
        <f t="shared" ref="H39:H46" si="0">+D39+E39-F39</f>
        <v>49964.509999999995</v>
      </c>
      <c r="I39" s="25" t="s">
        <v>16</v>
      </c>
      <c r="J39" s="1">
        <f>38300.18-3269.35-D39</f>
        <v>-2662.0399999999936</v>
      </c>
      <c r="K39" s="24">
        <f>37692.87-H39</f>
        <v>-12271.639999999992</v>
      </c>
    </row>
    <row r="40" spans="3:11" ht="14.25" hidden="1" customHeight="1" thickBot="1" x14ac:dyDescent="0.25">
      <c r="C40" s="14" t="s">
        <v>15</v>
      </c>
      <c r="D40" s="18">
        <v>0</v>
      </c>
      <c r="E40" s="22"/>
      <c r="F40" s="22"/>
      <c r="G40" s="16"/>
      <c r="H40" s="16">
        <f t="shared" si="0"/>
        <v>0</v>
      </c>
      <c r="I40" s="12"/>
    </row>
    <row r="41" spans="3:11" ht="13.5" customHeight="1" thickBot="1" x14ac:dyDescent="0.25">
      <c r="C41" s="21" t="s">
        <v>14</v>
      </c>
      <c r="D41" s="23">
        <v>85.489999999999782</v>
      </c>
      <c r="E41" s="22"/>
      <c r="F41" s="22"/>
      <c r="G41" s="16"/>
      <c r="H41" s="16">
        <f t="shared" si="0"/>
        <v>85.489999999999782</v>
      </c>
      <c r="I41" s="19"/>
    </row>
    <row r="42" spans="3:11" ht="12.75" customHeight="1" thickBot="1" x14ac:dyDescent="0.25">
      <c r="C42" s="14" t="s">
        <v>13</v>
      </c>
      <c r="D42" s="20">
        <v>15142.18</v>
      </c>
      <c r="E42" s="22"/>
      <c r="F42" s="22"/>
      <c r="G42" s="16"/>
      <c r="H42" s="16">
        <f t="shared" si="0"/>
        <v>15142.18</v>
      </c>
      <c r="I42" s="19"/>
    </row>
    <row r="43" spans="3:11" ht="30" customHeight="1" thickBot="1" x14ac:dyDescent="0.25">
      <c r="C43" s="14" t="s">
        <v>12</v>
      </c>
      <c r="D43" s="18">
        <v>29867.220000000005</v>
      </c>
      <c r="E43" s="22">
        <v>13680.12</v>
      </c>
      <c r="F43" s="22">
        <v>3735.36</v>
      </c>
      <c r="G43" s="16">
        <v>13859.56</v>
      </c>
      <c r="H43" s="16">
        <f t="shared" si="0"/>
        <v>39811.980000000003</v>
      </c>
      <c r="I43" s="15" t="s">
        <v>11</v>
      </c>
      <c r="J43" s="1">
        <f>7916.41-2649.41+22443.01</f>
        <v>27710.01</v>
      </c>
      <c r="K43" s="1">
        <f>5738.6+18909.69+5218.93</f>
        <v>29867.22</v>
      </c>
    </row>
    <row r="44" spans="3:11" ht="13.5" hidden="1" customHeight="1" thickBot="1" x14ac:dyDescent="0.25">
      <c r="C44" s="14" t="s">
        <v>10</v>
      </c>
      <c r="D44" s="18">
        <v>0</v>
      </c>
      <c r="E44" s="17"/>
      <c r="F44" s="17"/>
      <c r="G44" s="16"/>
      <c r="H44" s="16">
        <f t="shared" si="0"/>
        <v>0</v>
      </c>
      <c r="I44" s="15" t="s">
        <v>9</v>
      </c>
    </row>
    <row r="45" spans="3:11" ht="13.5" customHeight="1" thickBot="1" x14ac:dyDescent="0.25">
      <c r="C45" s="21" t="s">
        <v>8</v>
      </c>
      <c r="D45" s="20">
        <v>15010.219999999998</v>
      </c>
      <c r="E45" s="17">
        <v>7545.13</v>
      </c>
      <c r="F45" s="17">
        <v>2127.33</v>
      </c>
      <c r="G45" s="16">
        <f>+E45</f>
        <v>7545.13</v>
      </c>
      <c r="H45" s="16">
        <f t="shared" si="0"/>
        <v>20428.019999999997</v>
      </c>
      <c r="I45" s="19"/>
    </row>
    <row r="46" spans="3:11" ht="13.5" customHeight="1" thickBot="1" x14ac:dyDescent="0.25">
      <c r="C46" s="14" t="s">
        <v>7</v>
      </c>
      <c r="D46" s="18">
        <v>15268.009999999998</v>
      </c>
      <c r="E46" s="17">
        <v>6941.16</v>
      </c>
      <c r="F46" s="17">
        <v>1895.27</v>
      </c>
      <c r="G46" s="16">
        <f>+E46</f>
        <v>6941.16</v>
      </c>
      <c r="H46" s="16">
        <f t="shared" si="0"/>
        <v>20313.899999999998</v>
      </c>
      <c r="I46" s="15" t="s">
        <v>6</v>
      </c>
    </row>
    <row r="47" spans="3:11" s="11" customFormat="1" ht="13.5" customHeight="1" thickBot="1" x14ac:dyDescent="0.25">
      <c r="C47" s="14" t="s">
        <v>5</v>
      </c>
      <c r="D47" s="13">
        <f>SUM(D39:D46)</f>
        <v>113065.98999999999</v>
      </c>
      <c r="E47" s="13">
        <f>SUM(E39:E46)</f>
        <v>45047.53</v>
      </c>
      <c r="F47" s="13">
        <f>SUM(F39:F46)</f>
        <v>12367.44</v>
      </c>
      <c r="G47" s="13">
        <f>SUM(G39:G46)</f>
        <v>45226.97</v>
      </c>
      <c r="H47" s="13">
        <f>SUM(H39:H46)</f>
        <v>145746.07999999999</v>
      </c>
      <c r="I47" s="12"/>
    </row>
    <row r="48" spans="3:11" ht="21" customHeight="1" thickBot="1" x14ac:dyDescent="0.35">
      <c r="C48" s="10" t="s">
        <v>4</v>
      </c>
      <c r="D48" s="10"/>
      <c r="E48" s="10"/>
      <c r="F48" s="10"/>
      <c r="G48" s="10"/>
      <c r="H48" s="9">
        <f>+H36+H47</f>
        <v>729473.12999999989</v>
      </c>
    </row>
    <row r="49" spans="3:9" ht="27" customHeight="1" thickBot="1" x14ac:dyDescent="0.25">
      <c r="C49" s="8" t="s">
        <v>3</v>
      </c>
      <c r="D49" s="45" t="s">
        <v>2</v>
      </c>
      <c r="E49" s="46"/>
      <c r="F49" s="46"/>
      <c r="G49" s="46"/>
      <c r="H49" s="47"/>
      <c r="I49" s="7" t="s">
        <v>1</v>
      </c>
    </row>
    <row r="50" spans="3:9" ht="15" x14ac:dyDescent="0.25">
      <c r="C50" s="6"/>
      <c r="D50" s="6"/>
    </row>
    <row r="51" spans="3:9" ht="26.25" customHeight="1" x14ac:dyDescent="0.2">
      <c r="C51" s="5" t="s">
        <v>0</v>
      </c>
    </row>
    <row r="52" spans="3:9" hidden="1" x14ac:dyDescent="0.2"/>
    <row r="54" spans="3:9" x14ac:dyDescent="0.2">
      <c r="D54" s="3"/>
      <c r="E54" s="3"/>
      <c r="F54" s="3"/>
      <c r="G54" s="3"/>
    </row>
    <row r="55" spans="3:9" x14ac:dyDescent="0.2">
      <c r="C55" s="4"/>
      <c r="D55" s="4"/>
      <c r="E55" s="4"/>
      <c r="F55" s="4"/>
      <c r="G55" s="4"/>
      <c r="H55" s="4"/>
      <c r="I55" s="4"/>
    </row>
    <row r="57" spans="3:9" x14ac:dyDescent="0.2">
      <c r="H57" s="3"/>
    </row>
  </sheetData>
  <mergeCells count="8">
    <mergeCell ref="D49:H49"/>
    <mergeCell ref="C25:I25"/>
    <mergeCell ref="C26:I26"/>
    <mergeCell ref="C37:I37"/>
    <mergeCell ref="C30:I30"/>
    <mergeCell ref="C28:I28"/>
    <mergeCell ref="C27:I27"/>
    <mergeCell ref="I31:I3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2"/>
  <sheetViews>
    <sheetView topLeftCell="A13" zoomScaleNormal="100" zoomScaleSheetLayoutView="120" workbookViewId="0">
      <selection activeCell="B17" sqref="B17"/>
    </sheetView>
  </sheetViews>
  <sheetFormatPr defaultRowHeight="15" x14ac:dyDescent="0.25"/>
  <cols>
    <col min="1" max="1" width="4.5703125" style="39" customWidth="1"/>
    <col min="2" max="2" width="12.42578125" style="39" customWidth="1"/>
    <col min="3" max="3" width="13.28515625" style="39" hidden="1" customWidth="1"/>
    <col min="4" max="4" width="12.140625" style="39" customWidth="1"/>
    <col min="5" max="5" width="13.5703125" style="39" customWidth="1"/>
    <col min="6" max="6" width="13.28515625" style="39" customWidth="1"/>
    <col min="7" max="7" width="14.28515625" style="39" customWidth="1"/>
    <col min="8" max="8" width="15.140625" style="39" customWidth="1"/>
    <col min="9" max="9" width="14.28515625" style="39" customWidth="1"/>
    <col min="10" max="16384" width="9.140625" style="39"/>
  </cols>
  <sheetData>
    <row r="13" spans="1:9" x14ac:dyDescent="0.25">
      <c r="A13" s="57" t="s">
        <v>53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52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51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43" t="s">
        <v>50</v>
      </c>
      <c r="B16" s="43" t="s">
        <v>49</v>
      </c>
      <c r="C16" s="43" t="s">
        <v>48</v>
      </c>
      <c r="D16" s="43" t="s">
        <v>47</v>
      </c>
      <c r="E16" s="43" t="s">
        <v>46</v>
      </c>
      <c r="F16" s="44" t="s">
        <v>45</v>
      </c>
      <c r="G16" s="44" t="s">
        <v>44</v>
      </c>
      <c r="H16" s="43" t="s">
        <v>43</v>
      </c>
      <c r="I16" s="43" t="s">
        <v>42</v>
      </c>
    </row>
    <row r="17" spans="1:9" x14ac:dyDescent="0.25">
      <c r="A17" s="42" t="s">
        <v>41</v>
      </c>
      <c r="B17" s="41">
        <v>0</v>
      </c>
      <c r="C17" s="41"/>
      <c r="D17" s="41">
        <v>0</v>
      </c>
      <c r="E17" s="41">
        <v>0</v>
      </c>
      <c r="F17" s="41">
        <v>4.1849999999999996</v>
      </c>
      <c r="G17" s="41">
        <v>6.2279099999999996</v>
      </c>
      <c r="H17" s="40">
        <v>0</v>
      </c>
      <c r="I17" s="40">
        <f>B17+D17+F17-G17</f>
        <v>-2.04291</v>
      </c>
    </row>
    <row r="19" spans="1:9" x14ac:dyDescent="0.25">
      <c r="A19" s="39" t="s">
        <v>40</v>
      </c>
    </row>
    <row r="20" spans="1:9" x14ac:dyDescent="0.25">
      <c r="A20" s="39" t="s">
        <v>39</v>
      </c>
    </row>
    <row r="21" spans="1:9" x14ac:dyDescent="0.25">
      <c r="A21" s="39" t="s">
        <v>38</v>
      </c>
    </row>
    <row r="22" spans="1:9" x14ac:dyDescent="0.25">
      <c r="A22" s="39" t="s">
        <v>37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Выб.шоссе2</vt:lpstr>
      <vt:lpstr>Выборгское ш.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2018-04-02T07:26:59Z</dcterms:created>
  <dcterms:modified xsi:type="dcterms:W3CDTF">2018-04-03T07:25:32Z</dcterms:modified>
</cp:coreProperties>
</file>