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<sst xmlns="http://schemas.openxmlformats.org/spreadsheetml/2006/main" count="50" uniqueCount="49">
  <si>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</si>
  <si>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</si>
  <si>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</si>
  <si>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</si>
  <si>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</si>
  <si>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</si>
  <si>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</si>
  <si>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</si>
  <si>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</si>
  <si>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</si>
  <si>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</si>
  <si>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</si>
  <si>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</si>
  <si>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</si>
  <si>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</si>
  <si>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</si>
  <si>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</si>
  <si>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</si>
  <si>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</si>
  <si>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</si>
  <si>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</si>
  <si>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</si>
  <si>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</si>
  <si>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</si>
  <si>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имущества жилого дома № 9  по ул. Молодцова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</si>
  <si>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</si>
  <si>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</si>
  <si>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</si>
  <si>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</si>
  <si>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</si>
  <si>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</si>
  <si>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</si>
  <si>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545 177,77</t>
  </si>
  <si>
    <t>Остаток средств 38 200,00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</si>
  <si>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</si>
  <si>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</si>
  <si>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</si>
  <si>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</si>
  <si>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</si>
  <si>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</si>
  <si>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9 по ул. Молодцова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</si>
  <si>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</si>
  <si>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</si>
  <si>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</si>
  <si>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</si>
  <si>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</si>
  <si>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11426</t>
    </r>
    <r>
      <rPr>
        <sz val="10"/>
        <rFont val="Arial Cyr"/>
        <family val="0"/>
      </rPr>
      <t xml:space="preserve"> рублей, в том числе:</t>
    </r>
  </si>
  <si>
    <t xml:space="preserve"> - аварийные работы -10973 руб.</t>
  </si>
  <si>
    <t xml:space="preserve"> - прочие работы - 453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</si>
</sst>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4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25" customWidth="1"/>
    <col min="4" max="4" width="11.375" style="25" customWidth="1"/>
    <col min="5" max="5" width="14.25390625" style="25" customWidth="1"/>
    <col min="6" max="6" width="12.75390625" style="25" customWidth="1"/>
    <col min="7" max="7" width="11.25390625" style="25" customWidth="1"/>
    <col min="8" max="8" width="38.625" style="25" customWidth="1"/>
    <col min="9" max="9" width="10.125" style="0" bestFit="1" customWidth="1"/>
  </cols>
  <sheetData>
    <row r="1" spans="3:8" ht="12.75" customHeight="1" hidden="1">
      <c r="C1" s="4"/>
      <c r="D1" s="4"/>
      <c r="E1" s="4"/>
      <c r="F1" s="4"/>
      <c r="G1" s="4"/>
      <c r="H1" s="4"/>
    </row>
    <row r="2" spans="3:8" ht="13.5" customHeight="1" hidden="1" thickBot="1">
      <c r="C2" s="4"/>
      <c r="D2" s="4" t="s">
        <v>0</v>
      </c>
      <c r="E2" s="4"/>
      <c r="F2" s="4"/>
      <c r="G2" s="4"/>
      <c r="H2" s="4"/>
    </row>
    <row r="3" spans="3:8" ht="13.5" customHeight="1" hidden="1" thickBot="1">
      <c r="C3" s="5"/>
      <c r="D3" s="6"/>
      <c r="E3" s="6"/>
      <c r="F3" s="6"/>
      <c r="G3" s="6"/>
      <c r="H3" s="7"/>
    </row>
    <row r="4" spans="3:8" ht="12.75" customHeight="1" hidden="1">
      <c r="C4" s="8"/>
      <c r="D4" s="9"/>
      <c r="E4" s="9"/>
      <c r="F4" s="9"/>
      <c r="G4" s="9"/>
      <c r="H4" s="9"/>
    </row>
    <row r="5" spans="3:8" ht="14.25">
      <c r="C5" s="32" t="s">
        <v>1</v>
      </c>
      <c r="D5" s="32"/>
      <c r="E5" s="32"/>
      <c r="F5" s="32"/>
      <c r="G5" s="32"/>
      <c r="H5" s="32"/>
    </row>
    <row r="6" spans="3:8" ht="12.75">
      <c r="C6" s="33" t="s">
        <v>2</v>
      </c>
      <c r="D6" s="33"/>
      <c r="E6" s="33"/>
      <c r="F6" s="33"/>
      <c r="G6" s="33"/>
      <c r="H6" s="33"/>
    </row>
    <row r="7" spans="3:8" ht="13.5" thickBot="1">
      <c r="C7" s="33" t="s">
        <v>24</v>
      </c>
      <c r="D7" s="33"/>
      <c r="E7" s="33"/>
      <c r="F7" s="33"/>
      <c r="G7" s="33"/>
      <c r="H7" s="33"/>
    </row>
    <row r="8" spans="3:8" ht="6" customHeight="1" hidden="1" thickBot="1">
      <c r="C8" s="34"/>
      <c r="D8" s="34"/>
      <c r="E8" s="34"/>
      <c r="F8" s="34"/>
      <c r="G8" s="34"/>
      <c r="H8" s="34"/>
    </row>
    <row r="9" spans="3:8" ht="49.5" customHeight="1" thickBot="1">
      <c r="C9" s="10" t="s">
        <v>3</v>
      </c>
      <c r="D9" s="12" t="s">
        <v>25</v>
      </c>
      <c r="E9" s="12" t="s">
        <v>26</v>
      </c>
      <c r="F9" s="12" t="s">
        <v>27</v>
      </c>
      <c r="G9" s="12" t="s">
        <v>28</v>
      </c>
      <c r="H9" s="11" t="s">
        <v>21</v>
      </c>
    </row>
    <row r="10" spans="3:8" ht="12" customHeight="1" thickBot="1">
      <c r="C10" s="35" t="s">
        <v>4</v>
      </c>
      <c r="D10" s="36"/>
      <c r="E10" s="36"/>
      <c r="F10" s="36"/>
      <c r="G10" s="36"/>
      <c r="H10" s="37"/>
    </row>
    <row r="11" spans="3:8" ht="13.5" customHeight="1" thickBot="1">
      <c r="C11" s="13" t="s">
        <v>5</v>
      </c>
      <c r="D11" s="14">
        <f>1615522.45-62844.61</f>
        <v>1552677.8399999999</v>
      </c>
      <c r="E11" s="14">
        <v>1340428.97</v>
      </c>
      <c r="F11" s="14">
        <f>1947429.73+157056.72</f>
        <v>2104486.45</v>
      </c>
      <c r="G11" s="39">
        <f>+D11-E11</f>
        <v>212248.86999999988</v>
      </c>
      <c r="H11" s="28" t="s">
        <v>29</v>
      </c>
    </row>
    <row r="12" spans="3:8" ht="13.5" customHeight="1" thickBot="1">
      <c r="C12" s="13" t="s">
        <v>6</v>
      </c>
      <c r="D12" s="15">
        <f>1438918.05-120211.3</f>
        <v>1318706.75</v>
      </c>
      <c r="E12" s="15">
        <v>1129752.69</v>
      </c>
      <c r="F12" s="15">
        <f>1475763.47-157056.72</f>
        <v>1318706.75</v>
      </c>
      <c r="G12" s="39">
        <f>+D12-E12</f>
        <v>188954.06000000006</v>
      </c>
      <c r="H12" s="31"/>
    </row>
    <row r="13" spans="3:8" ht="13.5" customHeight="1" thickBot="1">
      <c r="C13" s="13" t="s">
        <v>7</v>
      </c>
      <c r="D13" s="15">
        <f>430385.4-17799.77</f>
        <v>412585.63</v>
      </c>
      <c r="E13" s="15">
        <v>346590.59</v>
      </c>
      <c r="F13" s="40">
        <v>477556.52</v>
      </c>
      <c r="G13" s="39">
        <f>+D13-E13</f>
        <v>65995.03999999998</v>
      </c>
      <c r="H13" s="28" t="s">
        <v>30</v>
      </c>
    </row>
    <row r="14" spans="3:8" ht="13.5" customHeight="1" thickBot="1">
      <c r="C14" s="13" t="s">
        <v>8</v>
      </c>
      <c r="D14" s="15">
        <f>129586.18-11084.33+147313.9-9294.01</f>
        <v>256521.74</v>
      </c>
      <c r="E14" s="15">
        <f>100049.04+115951.32</f>
        <v>216000.36</v>
      </c>
      <c r="F14" s="15">
        <f>163085.43+142819.7</f>
        <v>305905.13</v>
      </c>
      <c r="G14" s="39">
        <f>+D14-E14</f>
        <v>40521.380000000005</v>
      </c>
      <c r="H14" s="29"/>
    </row>
    <row r="15" spans="3:8" ht="13.5" thickBot="1">
      <c r="C15" s="13" t="s">
        <v>9</v>
      </c>
      <c r="D15" s="16">
        <f>SUM(D11:D14)</f>
        <v>3540491.96</v>
      </c>
      <c r="E15" s="16">
        <f>SUM(E11:E14)</f>
        <v>3032772.61</v>
      </c>
      <c r="F15" s="16">
        <f>SUM(F11:F14)</f>
        <v>4206654.850000001</v>
      </c>
      <c r="G15" s="41">
        <f>D15-E15</f>
        <v>507719.3500000001</v>
      </c>
      <c r="H15" s="13"/>
    </row>
    <row r="16" spans="3:8" ht="13.5" customHeight="1" thickBot="1">
      <c r="C16" s="30" t="s">
        <v>10</v>
      </c>
      <c r="D16" s="30"/>
      <c r="E16" s="30"/>
      <c r="F16" s="30"/>
      <c r="G16" s="30"/>
      <c r="H16" s="30"/>
    </row>
    <row r="17" spans="3:8" ht="13.5" thickBot="1">
      <c r="C17" s="42" t="s">
        <v>31</v>
      </c>
      <c r="D17" s="18">
        <f>1171642.38-3010</f>
        <v>1168632.38</v>
      </c>
      <c r="E17" s="18">
        <v>1034690.05</v>
      </c>
      <c r="F17" s="18">
        <v>1396618.61</v>
      </c>
      <c r="G17" s="18">
        <f>+D17-E17</f>
        <v>133942.32999999984</v>
      </c>
      <c r="H17" s="43"/>
    </row>
    <row r="18" spans="3:9" ht="13.5" thickBot="1">
      <c r="C18" s="13" t="s">
        <v>11</v>
      </c>
      <c r="D18" s="14">
        <f>612825.03-2005.05</f>
        <v>610819.98</v>
      </c>
      <c r="E18" s="14">
        <v>556603.77</v>
      </c>
      <c r="F18" s="14">
        <v>11426</v>
      </c>
      <c r="G18" s="18">
        <f aca="true" t="shared" si="0" ref="G18:G25">+D18-E18</f>
        <v>54216.20999999996</v>
      </c>
      <c r="H18" s="1" t="s">
        <v>32</v>
      </c>
      <c r="I18" s="19"/>
    </row>
    <row r="19" spans="3:8" ht="13.5" thickBot="1">
      <c r="C19" s="17" t="s">
        <v>12</v>
      </c>
      <c r="D19" s="14">
        <f>31269.85-173.67+10700</f>
        <v>41796.18</v>
      </c>
      <c r="E19" s="14">
        <f>27525.09+10700</f>
        <v>38225.09</v>
      </c>
      <c r="F19" s="14"/>
      <c r="G19" s="18">
        <f t="shared" si="0"/>
        <v>3571.090000000004</v>
      </c>
      <c r="H19" s="1" t="s">
        <v>33</v>
      </c>
    </row>
    <row r="20" spans="3:8" ht="23.25" thickBot="1">
      <c r="C20" s="17" t="s">
        <v>34</v>
      </c>
      <c r="D20" s="14">
        <v>3604.04</v>
      </c>
      <c r="E20" s="14">
        <v>3031.26</v>
      </c>
      <c r="F20" s="14">
        <v>3604.04</v>
      </c>
      <c r="G20" s="18">
        <f t="shared" si="0"/>
        <v>572.7799999999997</v>
      </c>
      <c r="H20" s="1" t="s">
        <v>35</v>
      </c>
    </row>
    <row r="21" spans="3:8" ht="23.25" thickBot="1">
      <c r="C21" s="13" t="s">
        <v>13</v>
      </c>
      <c r="D21" s="14">
        <f>230704.56-747.25</f>
        <v>229957.31</v>
      </c>
      <c r="E21" s="14">
        <v>206621.25</v>
      </c>
      <c r="F21" s="14">
        <f>27137.68*6+14723.9*6</f>
        <v>251169.48</v>
      </c>
      <c r="G21" s="18">
        <f t="shared" si="0"/>
        <v>23336.059999999998</v>
      </c>
      <c r="H21" s="1" t="s">
        <v>36</v>
      </c>
    </row>
    <row r="22" spans="3:8" ht="34.5" thickBot="1">
      <c r="C22" s="13" t="s">
        <v>14</v>
      </c>
      <c r="D22" s="14">
        <f>201910.38-617.96</f>
        <v>201292.42</v>
      </c>
      <c r="E22" s="14">
        <v>180202.98</v>
      </c>
      <c r="F22" s="14">
        <f>348411.58+32882.72</f>
        <v>381294.30000000005</v>
      </c>
      <c r="G22" s="18">
        <f t="shared" si="0"/>
        <v>21089.440000000002</v>
      </c>
      <c r="H22" s="1" t="s">
        <v>37</v>
      </c>
    </row>
    <row r="23" spans="3:8" ht="26.25" customHeight="1" thickBot="1">
      <c r="C23" s="13" t="s">
        <v>15</v>
      </c>
      <c r="D23" s="15">
        <f>16202.78-3289.22</f>
        <v>12913.560000000001</v>
      </c>
      <c r="E23" s="15">
        <v>11372.13</v>
      </c>
      <c r="F23" s="15">
        <v>1753</v>
      </c>
      <c r="G23" s="18">
        <f t="shared" si="0"/>
        <v>1541.430000000002</v>
      </c>
      <c r="H23" s="1" t="s">
        <v>38</v>
      </c>
    </row>
    <row r="24" spans="3:8" ht="37.5" customHeight="1" hidden="1" thickBot="1">
      <c r="C24" s="13" t="s">
        <v>22</v>
      </c>
      <c r="D24" s="15">
        <v>0</v>
      </c>
      <c r="E24" s="15">
        <v>0</v>
      </c>
      <c r="F24" s="15"/>
      <c r="G24" s="18">
        <f t="shared" si="0"/>
        <v>0</v>
      </c>
      <c r="H24" s="1"/>
    </row>
    <row r="25" spans="3:8" ht="24.75" customHeight="1" hidden="1" thickBot="1">
      <c r="C25" s="13" t="s">
        <v>16</v>
      </c>
      <c r="D25" s="15"/>
      <c r="E25" s="15"/>
      <c r="F25" s="15"/>
      <c r="G25" s="18">
        <f t="shared" si="0"/>
        <v>0</v>
      </c>
      <c r="H25" s="1" t="s">
        <v>23</v>
      </c>
    </row>
    <row r="26" spans="3:8" s="21" customFormat="1" ht="17.25" customHeight="1" thickBot="1">
      <c r="C26" s="13" t="s">
        <v>9</v>
      </c>
      <c r="D26" s="16">
        <f>SUM(D17:D25)</f>
        <v>2269015.87</v>
      </c>
      <c r="E26" s="16">
        <f>SUM(E17:E25)</f>
        <v>2030746.53</v>
      </c>
      <c r="F26" s="16">
        <f>SUM(F17:F25)</f>
        <v>2045865.4300000002</v>
      </c>
      <c r="G26" s="41">
        <f>D26-E26</f>
        <v>238269.34000000008</v>
      </c>
      <c r="H26" s="20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22"/>
      <c r="E28" s="2"/>
      <c r="F28" s="2"/>
      <c r="G28" s="2"/>
      <c r="H28" s="2"/>
    </row>
    <row r="29" spans="3:8" ht="12.75" customHeight="1" hidden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13.5" customHeight="1">
      <c r="C35" s="23" t="s">
        <v>39</v>
      </c>
      <c r="D35" s="23"/>
      <c r="E35" s="23"/>
      <c r="F35" s="23"/>
      <c r="G35" s="24">
        <f>G15+G26</f>
        <v>745988.6900000002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38" t="s">
        <v>17</v>
      </c>
      <c r="B4" s="38"/>
      <c r="C4" s="38"/>
      <c r="D4" s="38"/>
      <c r="E4" s="38"/>
      <c r="F4" s="38"/>
    </row>
    <row r="5" spans="1:6" ht="12.75">
      <c r="A5" s="38" t="s">
        <v>18</v>
      </c>
      <c r="B5" s="38"/>
      <c r="C5" s="38"/>
      <c r="D5" s="38"/>
      <c r="E5" s="38"/>
      <c r="F5" s="38"/>
    </row>
    <row r="6" spans="1:6" ht="12.75">
      <c r="A6" s="38" t="s">
        <v>40</v>
      </c>
      <c r="B6" s="38"/>
      <c r="C6" s="38"/>
      <c r="D6" s="38"/>
      <c r="E6" s="38"/>
      <c r="F6" s="38"/>
    </row>
    <row r="7" spans="1:6" ht="38.25">
      <c r="A7" s="26" t="s">
        <v>19</v>
      </c>
      <c r="B7" s="26" t="s">
        <v>41</v>
      </c>
      <c r="C7" s="26" t="s">
        <v>42</v>
      </c>
      <c r="D7" s="26" t="s">
        <v>43</v>
      </c>
      <c r="E7" s="26" t="s">
        <v>44</v>
      </c>
      <c r="F7" s="26" t="s">
        <v>45</v>
      </c>
    </row>
    <row r="8" spans="1:6" ht="15">
      <c r="A8" s="27" t="s">
        <v>20</v>
      </c>
      <c r="B8" s="27">
        <v>612825</v>
      </c>
      <c r="C8" s="27">
        <v>556604</v>
      </c>
      <c r="D8" s="27">
        <f>B8-C8</f>
        <v>56221</v>
      </c>
      <c r="E8" s="27">
        <v>11426</v>
      </c>
      <c r="F8" s="27">
        <f>C8-E8</f>
        <v>545178</v>
      </c>
    </row>
    <row r="10" ht="15">
      <c r="A10" t="s">
        <v>46</v>
      </c>
    </row>
    <row r="11" spans="1:3" ht="12.75">
      <c r="A11" t="s">
        <v>47</v>
      </c>
      <c r="C11" s="3"/>
    </row>
    <row r="12" ht="12.75">
      <c r="A12" t="s">
        <v>48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2011-03-25T07:19:09Z</dcterms:created>
  <dcterms:modified xsi:type="dcterms:W3CDTF">2012-04-28T07:15:06Z</dcterms:modified>
  <cp:category/>
  <cp:version/>
  <cp:contentType/>
  <cp:contentStatus/>
</cp:coreProperties>
</file>