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<sst xmlns="http://schemas.openxmlformats.org/spreadsheetml/2006/main" count="75" uniqueCount="67">
  <si>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</si>
  <si>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</si>
  <si>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</si>
  <si>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Школьная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</si>
  <si>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</si>
  <si>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</si>
  <si>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</si>
  <si>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</si>
  <si>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</si>
  <si>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</si>
  <si>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</si>
  <si>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</si>
  <si>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</si>
  <si>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</si>
  <si>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</si>
  <si>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</si>
  <si>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</si>
  <si>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</si>
  <si>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</si>
  <si>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</si>
  <si>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</si>
  <si>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</si>
  <si>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</si>
  <si>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</si>
  <si>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</si>
  <si>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</si>
  <si>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</si>
  <si>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</si>
  <si>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</si>
  <si>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</si>
  <si>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</si>
  <si>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</si>
  <si>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</si>
  <si>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</si>
  <si>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</si>
  <si>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</si>
  <si>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</si>
  <si>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</si>
  <si>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Саакян Г.Р., Грачев Е.А.</t>
  </si>
  <si>
    <t xml:space="preserve">Поступило от ИП Саакян Г.Р., Грачев Е.А. за управление и содержание общедомового имущества 8127,10 руб. </t>
  </si>
  <si>
    <t>ИП Саакян Г.Р.,           Грачев Е.А.</t>
  </si>
  <si>
    <t>ИП Благовский А.Ю.</t>
  </si>
  <si>
    <t xml:space="preserve">Поступило от ИП Благовский А.Ю. за управление и содержание общедомового имущества 9673,71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</si>
  <si>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</si>
  <si>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</si>
  <si>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</si>
  <si>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</si>
  <si>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</si>
  <si>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Школьная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</si>
  <si>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</si>
  <si>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</si>
  <si>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</si>
  <si>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</si>
  <si>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</si>
  <si>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</si>
  <si>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</si>
  <si>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</si>
  <si>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</si>
  <si>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153.15 </t>
    </r>
    <r>
      <rPr>
        <sz val="10"/>
        <rFont val="Arial Cyr"/>
        <family val="0"/>
      </rPr>
      <t>тыс.рублей, в том числе:</t>
    </r>
  </si>
  <si>
    <t>смена покрытия козырьков над входами в подвал, ремонт кровли - 24.05 т.р.</t>
  </si>
  <si>
    <t>установка манометра в ТП - 4.8 т.р.</t>
  </si>
  <si>
    <t>содержание аварийной службы - 12.96 т.р.</t>
  </si>
  <si>
    <t>пожарная декларация - 15.6 т.р.</t>
  </si>
  <si>
    <t>окраска газ.труб, ограждений - 15.95 т.р.</t>
  </si>
  <si>
    <t>установка доски объявления - 3.6 т.р.</t>
  </si>
  <si>
    <t>прочее - 9.17 т.р.</t>
  </si>
  <si>
    <t>ремонт систем ЦО, ГВС, ХВС, замена кранов, задвижек, труб - 67.02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</si>
</sst>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3" fillId="0" borderId="0" xfId="52" applyBorder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5.125" style="34" customWidth="1"/>
    <col min="4" max="4" width="13.00390625" style="34" customWidth="1"/>
    <col min="5" max="5" width="11.25390625" style="34" customWidth="1"/>
    <col min="6" max="6" width="12.375" style="34" customWidth="1"/>
    <col min="7" max="8" width="12.75390625" style="34" customWidth="1"/>
    <col min="9" max="9" width="22.75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4" t="s">
        <v>1</v>
      </c>
      <c r="D5" s="44"/>
      <c r="E5" s="44"/>
      <c r="F5" s="44"/>
      <c r="G5" s="44"/>
      <c r="H5" s="44"/>
      <c r="I5" s="44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3.5" thickBot="1">
      <c r="C7" s="45" t="s">
        <v>3</v>
      </c>
      <c r="D7" s="45"/>
      <c r="E7" s="45"/>
      <c r="F7" s="45"/>
      <c r="G7" s="45"/>
      <c r="H7" s="45"/>
      <c r="I7" s="45"/>
    </row>
    <row r="8" spans="3:9" ht="6" customHeight="1" hidden="1" thickBot="1">
      <c r="C8" s="46"/>
      <c r="D8" s="46"/>
      <c r="E8" s="46"/>
      <c r="F8" s="46"/>
      <c r="G8" s="46"/>
      <c r="H8" s="46"/>
      <c r="I8" s="4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47" t="s">
        <v>11</v>
      </c>
      <c r="D10" s="48"/>
      <c r="E10" s="48"/>
      <c r="F10" s="48"/>
      <c r="G10" s="48"/>
      <c r="H10" s="48"/>
      <c r="I10" s="49"/>
    </row>
    <row r="11" spans="3:9" ht="13.5" customHeight="1" thickBot="1">
      <c r="C11" s="12" t="s">
        <v>12</v>
      </c>
      <c r="D11" s="13">
        <v>110543.91999999993</v>
      </c>
      <c r="E11" s="14">
        <v>1392043.72</v>
      </c>
      <c r="F11" s="14">
        <v>1347345.9</v>
      </c>
      <c r="G11" s="14">
        <f>+F11</f>
        <v>1347345.9</v>
      </c>
      <c r="H11" s="15">
        <f>+D11+E11-F11</f>
        <v>155241.74</v>
      </c>
      <c r="I11" s="50" t="s">
        <v>13</v>
      </c>
    </row>
    <row r="12" spans="3:9" ht="13.5" customHeight="1" thickBot="1">
      <c r="C12" s="12" t="s">
        <v>14</v>
      </c>
      <c r="D12" s="13">
        <v>58311.03999999998</v>
      </c>
      <c r="E12" s="16">
        <f>604264.82-68279.99</f>
        <v>535984.83</v>
      </c>
      <c r="F12" s="16">
        <v>519997.39</v>
      </c>
      <c r="G12" s="14">
        <f>+F12</f>
        <v>519997.39</v>
      </c>
      <c r="H12" s="15">
        <f>+D12+E12-F12</f>
        <v>74298.47999999986</v>
      </c>
      <c r="I12" s="51"/>
    </row>
    <row r="13" spans="3:9" ht="13.5" customHeight="1" thickBot="1">
      <c r="C13" s="12" t="s">
        <v>15</v>
      </c>
      <c r="D13" s="13">
        <v>43939.889999999985</v>
      </c>
      <c r="E13" s="16">
        <f>399518.65-18786.73</f>
        <v>380731.92000000004</v>
      </c>
      <c r="F13" s="16">
        <v>358734.5</v>
      </c>
      <c r="G13" s="14">
        <f>+F13</f>
        <v>358734.5</v>
      </c>
      <c r="H13" s="15">
        <f>+D13+E13-F13</f>
        <v>65937.31000000006</v>
      </c>
      <c r="I13" s="50" t="s">
        <v>16</v>
      </c>
    </row>
    <row r="14" spans="3:9" ht="13.5" customHeight="1" thickBot="1">
      <c r="C14" s="12" t="s">
        <v>17</v>
      </c>
      <c r="D14" s="13">
        <v>20577.769999999975</v>
      </c>
      <c r="E14" s="16">
        <f>133583.64-7027.87+63010.29-7047.64</f>
        <v>182518.42</v>
      </c>
      <c r="F14" s="16">
        <f>54225.83+121384.39</f>
        <v>175610.22</v>
      </c>
      <c r="G14" s="14">
        <f>+F14</f>
        <v>175610.22</v>
      </c>
      <c r="H14" s="15">
        <f>+D14+E14-F14</f>
        <v>27485.97</v>
      </c>
      <c r="I14" s="51"/>
    </row>
    <row r="15" spans="3:9" ht="13.5" thickBot="1">
      <c r="C15" s="12" t="s">
        <v>18</v>
      </c>
      <c r="D15" s="17">
        <f>SUM(D11:D14)</f>
        <v>233372.61999999988</v>
      </c>
      <c r="E15" s="17">
        <f>SUM(E11:E14)</f>
        <v>2491278.8899999997</v>
      </c>
      <c r="F15" s="17">
        <f>SUM(F11:F14)</f>
        <v>2401688.0100000002</v>
      </c>
      <c r="G15" s="17">
        <f>SUM(G11:G14)</f>
        <v>2401688.0100000002</v>
      </c>
      <c r="H15" s="17">
        <f>SUM(H11:H14)</f>
        <v>322963.4999999999</v>
      </c>
      <c r="I15" s="12"/>
    </row>
    <row r="16" spans="3:9" ht="13.5" customHeight="1" thickBot="1">
      <c r="C16" s="48" t="s">
        <v>19</v>
      </c>
      <c r="D16" s="48"/>
      <c r="E16" s="48"/>
      <c r="F16" s="48"/>
      <c r="G16" s="48"/>
      <c r="H16" s="48"/>
      <c r="I16" s="48"/>
    </row>
    <row r="17" spans="3:9" ht="48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8.75" customHeight="1" thickBot="1">
      <c r="C18" s="9" t="s">
        <v>21</v>
      </c>
      <c r="D18" s="20">
        <v>70087.03000000003</v>
      </c>
      <c r="E18" s="21">
        <f>789717.22-482.96</f>
        <v>789234.26</v>
      </c>
      <c r="F18" s="21">
        <v>763099.49</v>
      </c>
      <c r="G18" s="21">
        <f aca="true" t="shared" si="0" ref="G18:G24">+F18</f>
        <v>763099.49</v>
      </c>
      <c r="H18" s="21">
        <f aca="true" t="shared" si="1" ref="H18:H24">+D18+E18-F18</f>
        <v>96221.80000000005</v>
      </c>
      <c r="I18" s="50" t="s">
        <v>22</v>
      </c>
    </row>
    <row r="19" spans="3:10" ht="19.5" customHeight="1" thickBot="1">
      <c r="C19" s="12" t="s">
        <v>23</v>
      </c>
      <c r="D19" s="13">
        <v>30464.839999999967</v>
      </c>
      <c r="E19" s="14">
        <v>287040.91</v>
      </c>
      <c r="F19" s="14">
        <v>280355.24</v>
      </c>
      <c r="G19" s="22">
        <v>153151.94</v>
      </c>
      <c r="H19" s="21">
        <f>+D19+E19-F19</f>
        <v>37150.50999999995</v>
      </c>
      <c r="I19" s="51"/>
      <c r="J19" s="23"/>
    </row>
    <row r="20" spans="3:9" ht="13.5" hidden="1" thickBot="1">
      <c r="C20" s="18" t="s">
        <v>24</v>
      </c>
      <c r="D20" s="24">
        <v>0</v>
      </c>
      <c r="E20" s="14"/>
      <c r="F20" s="14"/>
      <c r="G20" s="21">
        <f t="shared" si="0"/>
        <v>0</v>
      </c>
      <c r="H20" s="21">
        <f t="shared" si="1"/>
        <v>0</v>
      </c>
      <c r="I20" s="25"/>
    </row>
    <row r="21" spans="3:9" ht="45.75" hidden="1" thickBot="1">
      <c r="C21" s="12" t="s">
        <v>25</v>
      </c>
      <c r="D21" s="13">
        <v>0</v>
      </c>
      <c r="E21" s="14"/>
      <c r="F21" s="14"/>
      <c r="G21" s="21">
        <f t="shared" si="0"/>
        <v>0</v>
      </c>
      <c r="H21" s="21">
        <f t="shared" si="1"/>
        <v>0</v>
      </c>
      <c r="I21" s="26" t="s">
        <v>26</v>
      </c>
    </row>
    <row r="22" spans="3:9" ht="13.5" thickBot="1">
      <c r="C22" s="12" t="s">
        <v>27</v>
      </c>
      <c r="D22" s="13">
        <v>11752.410000000003</v>
      </c>
      <c r="E22" s="14">
        <v>202115.6</v>
      </c>
      <c r="F22" s="14">
        <v>191299.99</v>
      </c>
      <c r="G22" s="21">
        <f t="shared" si="0"/>
        <v>191299.99</v>
      </c>
      <c r="H22" s="21">
        <f t="shared" si="1"/>
        <v>22568.02000000002</v>
      </c>
      <c r="I22" s="26" t="s">
        <v>28</v>
      </c>
    </row>
    <row r="23" spans="3:9" ht="25.5" customHeight="1" thickBot="1">
      <c r="C23" s="12" t="s">
        <v>29</v>
      </c>
      <c r="D23" s="13">
        <v>3075.2899999999972</v>
      </c>
      <c r="E23" s="16">
        <v>35470.03</v>
      </c>
      <c r="F23" s="16">
        <v>34241.34</v>
      </c>
      <c r="G23" s="21">
        <f t="shared" si="0"/>
        <v>34241.34</v>
      </c>
      <c r="H23" s="21">
        <f t="shared" si="1"/>
        <v>4303.979999999996</v>
      </c>
      <c r="I23" s="26" t="s">
        <v>30</v>
      </c>
    </row>
    <row r="24" spans="3:9" ht="24.75" customHeight="1" thickBot="1">
      <c r="C24" s="18" t="s">
        <v>31</v>
      </c>
      <c r="D24" s="13">
        <v>0</v>
      </c>
      <c r="E24" s="16">
        <f>117203.51-3107.97</f>
        <v>114095.54</v>
      </c>
      <c r="F24" s="16">
        <v>101899.03</v>
      </c>
      <c r="G24" s="21">
        <f t="shared" si="0"/>
        <v>101899.03</v>
      </c>
      <c r="H24" s="21">
        <f t="shared" si="1"/>
        <v>12196.509999999995</v>
      </c>
      <c r="I24" s="26"/>
    </row>
    <row r="25" spans="3:9" ht="17.25" customHeight="1" hidden="1" thickBot="1">
      <c r="C25" s="12" t="s">
        <v>32</v>
      </c>
      <c r="D25" s="25"/>
      <c r="E25" s="16"/>
      <c r="F25" s="16"/>
      <c r="G25" s="16"/>
      <c r="H25" s="14"/>
      <c r="I25" s="26" t="s">
        <v>33</v>
      </c>
    </row>
    <row r="26" spans="3:9" s="27" customFormat="1" ht="17.25" customHeight="1" thickBot="1">
      <c r="C26" s="12" t="s">
        <v>18</v>
      </c>
      <c r="D26" s="17">
        <f>SUM(D18:D25)</f>
        <v>115379.56999999999</v>
      </c>
      <c r="E26" s="17">
        <f>SUM(E18:E25)</f>
        <v>1427956.34</v>
      </c>
      <c r="F26" s="17">
        <f>SUM(F18:F25)</f>
        <v>1370895.09</v>
      </c>
      <c r="G26" s="17">
        <f>SUM(G18:G25)</f>
        <v>1243691.79</v>
      </c>
      <c r="H26" s="17">
        <f>SUM(H18:H25)</f>
        <v>172440.82</v>
      </c>
      <c r="I26" s="25"/>
    </row>
    <row r="27" spans="3:9" ht="13.5" customHeight="1" thickBot="1">
      <c r="C27" s="52" t="s">
        <v>34</v>
      </c>
      <c r="D27" s="52"/>
      <c r="E27" s="52"/>
      <c r="F27" s="52"/>
      <c r="G27" s="52"/>
      <c r="H27" s="52"/>
      <c r="I27" s="52"/>
    </row>
    <row r="28" spans="3:9" ht="28.5" customHeight="1" thickBot="1">
      <c r="C28" s="28" t="s">
        <v>35</v>
      </c>
      <c r="D28" s="53" t="s">
        <v>36</v>
      </c>
      <c r="E28" s="54"/>
      <c r="F28" s="54"/>
      <c r="G28" s="54"/>
      <c r="H28" s="55"/>
      <c r="I28" s="29" t="s">
        <v>37</v>
      </c>
    </row>
    <row r="29" spans="3:9" ht="26.25" customHeight="1" thickBot="1">
      <c r="C29" s="30" t="s">
        <v>38</v>
      </c>
      <c r="D29" s="53" t="s">
        <v>39</v>
      </c>
      <c r="E29" s="54"/>
      <c r="F29" s="54"/>
      <c r="G29" s="54"/>
      <c r="H29" s="55"/>
      <c r="I29" s="31" t="s">
        <v>40</v>
      </c>
    </row>
    <row r="30" spans="3:9" ht="24.75" customHeight="1" thickBot="1">
      <c r="C30" s="30" t="s">
        <v>41</v>
      </c>
      <c r="D30" s="53" t="s">
        <v>42</v>
      </c>
      <c r="E30" s="54"/>
      <c r="F30" s="54"/>
      <c r="G30" s="54"/>
      <c r="H30" s="55"/>
      <c r="I30" s="31" t="s">
        <v>41</v>
      </c>
    </row>
    <row r="31" spans="3:8" ht="14.25" customHeight="1">
      <c r="C31" s="32" t="s">
        <v>43</v>
      </c>
      <c r="D31" s="32"/>
      <c r="E31" s="32"/>
      <c r="F31" s="32"/>
      <c r="G31" s="32"/>
      <c r="H31" s="33">
        <f>+H15+H26+H28+H29+H30</f>
        <v>495404.3199999999</v>
      </c>
    </row>
    <row r="32" spans="3:4" ht="15">
      <c r="C32" s="35" t="s">
        <v>44</v>
      </c>
      <c r="D32" s="35"/>
    </row>
    <row r="33" spans="3:9" ht="12.75" customHeight="1">
      <c r="C33" s="36" t="s">
        <v>45</v>
      </c>
      <c r="D33" s="37"/>
      <c r="E33" s="37"/>
      <c r="F33" s="37"/>
      <c r="G33" s="37"/>
      <c r="H33" s="37"/>
      <c r="I33" s="37"/>
    </row>
  </sheetData>
  <sheetProtection/>
  <mergeCells count="13">
    <mergeCell ref="D30:H30"/>
    <mergeCell ref="I13:I14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75390625" style="38" customWidth="1"/>
    <col min="9" max="16384" width="9.125" style="38" customWidth="1"/>
  </cols>
  <sheetData>
    <row r="1" spans="1:8" ht="15">
      <c r="A1" s="56" t="s">
        <v>46</v>
      </c>
      <c r="B1" s="56"/>
      <c r="C1" s="56"/>
      <c r="D1" s="56"/>
      <c r="E1" s="56"/>
      <c r="F1" s="56"/>
      <c r="G1" s="56"/>
      <c r="H1" s="56"/>
    </row>
    <row r="2" spans="1:8" ht="15">
      <c r="A2" s="56" t="s">
        <v>47</v>
      </c>
      <c r="B2" s="56"/>
      <c r="C2" s="56"/>
      <c r="D2" s="56"/>
      <c r="E2" s="56"/>
      <c r="F2" s="56"/>
      <c r="G2" s="56"/>
      <c r="H2" s="56"/>
    </row>
    <row r="3" spans="1:8" ht="15">
      <c r="A3" s="56" t="s">
        <v>48</v>
      </c>
      <c r="B3" s="56"/>
      <c r="C3" s="56"/>
      <c r="D3" s="56"/>
      <c r="E3" s="56"/>
      <c r="F3" s="56"/>
      <c r="G3" s="56"/>
      <c r="H3" s="56"/>
    </row>
    <row r="4" spans="1:8" ht="60">
      <c r="A4" s="39" t="s">
        <v>49</v>
      </c>
      <c r="B4" s="40" t="s">
        <v>50</v>
      </c>
      <c r="C4" s="40" t="s">
        <v>51</v>
      </c>
      <c r="D4" s="40" t="s">
        <v>52</v>
      </c>
      <c r="E4" s="40" t="s">
        <v>53</v>
      </c>
      <c r="F4" s="40" t="s">
        <v>54</v>
      </c>
      <c r="G4" s="40" t="s">
        <v>55</v>
      </c>
      <c r="H4" s="39" t="s">
        <v>56</v>
      </c>
    </row>
    <row r="5" spans="1:8" ht="15">
      <c r="A5" s="41" t="s">
        <v>57</v>
      </c>
      <c r="B5" s="41">
        <v>-95.24</v>
      </c>
      <c r="C5" s="41">
        <v>287.04</v>
      </c>
      <c r="D5" s="41">
        <v>280.34</v>
      </c>
      <c r="E5" s="41">
        <v>4.32</v>
      </c>
      <c r="F5" s="41">
        <v>153.15</v>
      </c>
      <c r="G5" s="41">
        <v>37.15</v>
      </c>
      <c r="H5" s="41">
        <f>B5+C5+E5-F5</f>
        <v>42.97</v>
      </c>
    </row>
    <row r="7" ht="15">
      <c r="A7" s="38" t="s">
        <v>58</v>
      </c>
    </row>
    <row r="8" spans="1:5" ht="15">
      <c r="A8" s="42" t="s">
        <v>59</v>
      </c>
      <c r="C8" s="43"/>
      <c r="D8" s="43"/>
      <c r="E8" s="43"/>
    </row>
    <row r="9" ht="15">
      <c r="A9" s="38" t="s">
        <v>66</v>
      </c>
    </row>
    <row r="10" ht="15">
      <c r="A10" s="38" t="s">
        <v>60</v>
      </c>
    </row>
    <row r="11" ht="15">
      <c r="A11" s="38" t="s">
        <v>61</v>
      </c>
    </row>
    <row r="12" ht="15">
      <c r="A12" s="38" t="s">
        <v>62</v>
      </c>
    </row>
    <row r="13" ht="15">
      <c r="A13" s="38" t="s">
        <v>63</v>
      </c>
    </row>
    <row r="14" ht="15">
      <c r="A14" s="38" t="s">
        <v>64</v>
      </c>
    </row>
    <row r="15" ht="15">
      <c r="A15" s="38" t="s">
        <v>65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2011-03-25T07:29:59Z</dcterms:created>
  <dcterms:modified xsi:type="dcterms:W3CDTF">2011-04-12T13:15:30Z</dcterms:modified>
  <cp:category/>
  <cp:version/>
  <cp:contentType/>
  <cp:contentStatus/>
</cp:coreProperties>
</file>