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<sst xmlns="http://schemas.openxmlformats.org/spreadsheetml/2006/main" count="62" uniqueCount="55">
  <si>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</si>
  <si>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</si>
  <si>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</si>
  <si>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</si>
  <si>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</si>
  <si>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</si>
  <si>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</si>
  <si>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</si>
  <si>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</si>
  <si>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</si>
  <si>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</si>
  <si>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</si>
  <si>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</si>
  <si>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</si>
  <si>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</si>
  <si>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</si>
  <si>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</si>
  <si>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</si>
  <si>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</si>
  <si>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</si>
  <si>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</si>
  <si>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</si>
  <si>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</si>
  <si>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</si>
  <si>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</si>
  <si>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</si>
  <si>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</si>
  <si>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</si>
  <si>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</si>
  <si>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</si>
  <si>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</si>
  <si>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</si>
  <si>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</si>
  <si>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</si>
  <si>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</si>
  <si>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</si>
  <si>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</si>
  <si>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</si>
  <si>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</si>
  <si>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</si>
  <si>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</si>
  <si>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</si>
  <si>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</si>
  <si>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</si>
  <si>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</si>
  <si>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ОАО"ТСК", ОАО "Сертоловский Водоканал", ООО"ЦБИ"</t>
  </si>
  <si>
    <t>имущества жилого дома № 3/3  по ул. Пограничная с 01.01.2011г. по 31.12.2011г.</t>
  </si>
  <si>
    <t>ООО "Уют-Сервис", договор управления № Н/2011-95 от 01.01.2011г.</t>
  </si>
  <si>
    <t>Электричество</t>
  </si>
  <si>
    <t>№ 3/3 по ул. Пограничная с 01.01.2011г.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</si>
  <si>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12.06 </t>
    </r>
    <r>
      <rPr>
        <sz val="10"/>
        <rFont val="Arial Cyr"/>
        <family val="0"/>
      </rPr>
      <t>тыс.рублей, в том числе:</t>
    </r>
  </si>
  <si>
    <t>окраска скамеек, ограждений, входных дверей, мусоропроводных камер - 0.68 т.р.</t>
  </si>
  <si>
    <t>ремонт ЦО, утепление трубопроводов - 1.57 т.р.</t>
  </si>
  <si>
    <t>смена термометра, датчика - 8.51 т.р.</t>
  </si>
  <si>
    <t>прочее - 1.3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</si>
</sst>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2" fontId="39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2" fontId="8" fillId="0" borderId="1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21.00390625" style="29" customWidth="1"/>
    <col min="10" max="10" width="10.125" style="1" bestFit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2" t="s">
        <v>1</v>
      </c>
      <c r="D5" s="42"/>
      <c r="E5" s="42"/>
      <c r="F5" s="42"/>
      <c r="G5" s="42"/>
      <c r="H5" s="42"/>
      <c r="I5" s="42"/>
    </row>
    <row r="6" spans="3:9" ht="12.75">
      <c r="C6" s="43" t="s">
        <v>2</v>
      </c>
      <c r="D6" s="43"/>
      <c r="E6" s="43"/>
      <c r="F6" s="43"/>
      <c r="G6" s="43"/>
      <c r="H6" s="43"/>
      <c r="I6" s="43"/>
    </row>
    <row r="7" spans="3:9" ht="12.75">
      <c r="C7" s="43" t="s">
        <v>46</v>
      </c>
      <c r="D7" s="43"/>
      <c r="E7" s="43"/>
      <c r="F7" s="43"/>
      <c r="G7" s="43"/>
      <c r="H7" s="43"/>
      <c r="I7" s="43"/>
    </row>
    <row r="8" spans="3:9" ht="6" customHeight="1" thickBot="1">
      <c r="C8" s="44"/>
      <c r="D8" s="44"/>
      <c r="E8" s="44"/>
      <c r="F8" s="44"/>
      <c r="G8" s="44"/>
      <c r="H8" s="44"/>
      <c r="I8" s="44"/>
    </row>
    <row r="9" spans="3:9" ht="50.25" customHeight="1" thickBot="1">
      <c r="C9" s="9" t="s">
        <v>3</v>
      </c>
      <c r="D9" s="10" t="s">
        <v>36</v>
      </c>
      <c r="E9" s="11" t="s">
        <v>37</v>
      </c>
      <c r="F9" s="11" t="s">
        <v>38</v>
      </c>
      <c r="G9" s="11" t="s">
        <v>4</v>
      </c>
      <c r="H9" s="11" t="s">
        <v>39</v>
      </c>
      <c r="I9" s="10" t="s">
        <v>5</v>
      </c>
    </row>
    <row r="10" spans="3:9" ht="13.5" customHeight="1" thickBot="1">
      <c r="C10" s="45" t="s">
        <v>6</v>
      </c>
      <c r="D10" s="35"/>
      <c r="E10" s="35"/>
      <c r="F10" s="35"/>
      <c r="G10" s="35"/>
      <c r="H10" s="35"/>
      <c r="I10" s="46"/>
    </row>
    <row r="11" spans="3:9" ht="13.5" customHeight="1" thickBot="1">
      <c r="C11" s="12" t="s">
        <v>7</v>
      </c>
      <c r="D11" s="13">
        <v>0</v>
      </c>
      <c r="E11" s="14">
        <v>360603.52</v>
      </c>
      <c r="F11" s="14">
        <v>336420</v>
      </c>
      <c r="G11" s="14">
        <f>+E11</f>
        <v>360603.52</v>
      </c>
      <c r="H11" s="14">
        <f>+D11+E11-F11</f>
        <v>24183.52000000002</v>
      </c>
      <c r="I11" s="48" t="s">
        <v>45</v>
      </c>
    </row>
    <row r="12" spans="3:9" ht="13.5" customHeight="1" thickBot="1">
      <c r="C12" s="12" t="s">
        <v>8</v>
      </c>
      <c r="D12" s="13">
        <v>0</v>
      </c>
      <c r="E12" s="15">
        <f>128078.26-13425.51</f>
        <v>114652.75</v>
      </c>
      <c r="F12" s="15">
        <v>111032.41</v>
      </c>
      <c r="G12" s="14">
        <f>+E12</f>
        <v>114652.75</v>
      </c>
      <c r="H12" s="14">
        <f>+D12+E12-F12</f>
        <v>3620.3399999999965</v>
      </c>
      <c r="I12" s="49"/>
    </row>
    <row r="13" spans="3:9" ht="13.5" customHeight="1" thickBot="1">
      <c r="C13" s="12" t="s">
        <v>9</v>
      </c>
      <c r="D13" s="13">
        <v>0</v>
      </c>
      <c r="E13" s="15">
        <f>53517.35-3841.98+28271.86-80.13</f>
        <v>77867.09999999999</v>
      </c>
      <c r="F13" s="15">
        <f>27061.48+45153.5</f>
        <v>72214.98</v>
      </c>
      <c r="G13" s="14">
        <f>+E13</f>
        <v>77867.09999999999</v>
      </c>
      <c r="H13" s="14">
        <f>+D13+E13-F13</f>
        <v>5652.119999999995</v>
      </c>
      <c r="I13" s="49"/>
    </row>
    <row r="14" spans="3:9" ht="13.5" customHeight="1" thickBot="1">
      <c r="C14" s="12" t="s">
        <v>10</v>
      </c>
      <c r="D14" s="13">
        <v>0</v>
      </c>
      <c r="E14" s="15">
        <f>18026.83-1294.13+9523.14-26.99+13550.88-1378.16</f>
        <v>38401.56999999999</v>
      </c>
      <c r="F14" s="15">
        <f>11745.87+9115.42+15209.58</f>
        <v>36070.87</v>
      </c>
      <c r="G14" s="14">
        <f>+E14</f>
        <v>38401.56999999999</v>
      </c>
      <c r="H14" s="14">
        <f>+D14+E14-F14</f>
        <v>2330.69999999999</v>
      </c>
      <c r="I14" s="50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591524.94</v>
      </c>
      <c r="F15" s="16">
        <f>SUM(F11:F14)</f>
        <v>555738.26</v>
      </c>
      <c r="G15" s="16">
        <f>SUM(G11:G14)</f>
        <v>591524.94</v>
      </c>
      <c r="H15" s="16">
        <f>SUM(H11:H14)</f>
        <v>35786.68</v>
      </c>
      <c r="I15" s="12"/>
    </row>
    <row r="16" spans="3:9" ht="13.5" customHeight="1" thickBot="1">
      <c r="C16" s="35" t="s">
        <v>12</v>
      </c>
      <c r="D16" s="35"/>
      <c r="E16" s="35"/>
      <c r="F16" s="35"/>
      <c r="G16" s="35"/>
      <c r="H16" s="35"/>
      <c r="I16" s="35"/>
    </row>
    <row r="17" spans="3:9" ht="49.5" customHeight="1" thickBot="1">
      <c r="C17" s="17" t="s">
        <v>3</v>
      </c>
      <c r="D17" s="10" t="s">
        <v>36</v>
      </c>
      <c r="E17" s="11" t="s">
        <v>37</v>
      </c>
      <c r="F17" s="11" t="s">
        <v>38</v>
      </c>
      <c r="G17" s="11" t="s">
        <v>4</v>
      </c>
      <c r="H17" s="11" t="s">
        <v>39</v>
      </c>
      <c r="I17" s="18" t="s">
        <v>13</v>
      </c>
    </row>
    <row r="18" spans="3:9" ht="17.25" customHeight="1" thickBot="1">
      <c r="C18" s="9" t="s">
        <v>14</v>
      </c>
      <c r="D18" s="19">
        <v>0</v>
      </c>
      <c r="E18" s="20">
        <v>340205.76</v>
      </c>
      <c r="F18" s="20">
        <v>317390.2</v>
      </c>
      <c r="G18" s="20">
        <f>+E18</f>
        <v>340205.76</v>
      </c>
      <c r="H18" s="20">
        <f>+D18+E18-F18</f>
        <v>22815.559999999998</v>
      </c>
      <c r="I18" s="36" t="s">
        <v>47</v>
      </c>
    </row>
    <row r="19" spans="3:10" ht="18.75" customHeight="1" thickBot="1">
      <c r="C19" s="12" t="s">
        <v>15</v>
      </c>
      <c r="D19" s="13">
        <v>0</v>
      </c>
      <c r="E19" s="14">
        <v>48654.32</v>
      </c>
      <c r="F19" s="14">
        <v>45391.37</v>
      </c>
      <c r="G19" s="20">
        <v>12058.07</v>
      </c>
      <c r="H19" s="20">
        <f aca="true" t="shared" si="0" ref="H19:H24">+D19+E19-F19</f>
        <v>3262.949999999997</v>
      </c>
      <c r="I19" s="37"/>
      <c r="J19" s="51"/>
    </row>
    <row r="20" spans="3:9" ht="13.5" customHeight="1" hidden="1" thickBot="1">
      <c r="C20" s="17" t="s">
        <v>16</v>
      </c>
      <c r="D20" s="13"/>
      <c r="E20" s="14"/>
      <c r="F20" s="14"/>
      <c r="G20" s="20"/>
      <c r="H20" s="20">
        <f t="shared" si="0"/>
        <v>0</v>
      </c>
      <c r="I20" s="22"/>
    </row>
    <row r="21" spans="3:9" ht="13.5" customHeight="1" thickBot="1">
      <c r="C21" s="12" t="s">
        <v>48</v>
      </c>
      <c r="D21" s="13">
        <v>0</v>
      </c>
      <c r="E21" s="14">
        <f>29488.44-1836.44+142149.56-1292.41</f>
        <v>168509.15</v>
      </c>
      <c r="F21" s="14">
        <f>24161.52+121142.76</f>
        <v>145304.28</v>
      </c>
      <c r="G21" s="20">
        <f>+E21</f>
        <v>168509.15</v>
      </c>
      <c r="H21" s="20">
        <f t="shared" si="0"/>
        <v>23204.869999999995</v>
      </c>
      <c r="I21" s="22"/>
    </row>
    <row r="22" spans="3:9" ht="13.5" customHeight="1" thickBot="1">
      <c r="C22" s="12" t="s">
        <v>17</v>
      </c>
      <c r="D22" s="13">
        <v>0</v>
      </c>
      <c r="E22" s="14">
        <v>63250.4</v>
      </c>
      <c r="F22" s="14">
        <v>59008.57</v>
      </c>
      <c r="G22" s="20">
        <f>+E22</f>
        <v>63250.4</v>
      </c>
      <c r="H22" s="20">
        <f t="shared" si="0"/>
        <v>4241.830000000002</v>
      </c>
      <c r="I22" s="22" t="s">
        <v>18</v>
      </c>
    </row>
    <row r="23" spans="3:9" ht="13.5" customHeight="1" thickBot="1">
      <c r="C23" s="12" t="s">
        <v>19</v>
      </c>
      <c r="D23" s="13">
        <v>0</v>
      </c>
      <c r="E23" s="15">
        <v>3555.52</v>
      </c>
      <c r="F23" s="15">
        <v>3317.06</v>
      </c>
      <c r="G23" s="20">
        <f>+E23</f>
        <v>3555.52</v>
      </c>
      <c r="H23" s="20">
        <f t="shared" si="0"/>
        <v>238.46000000000004</v>
      </c>
      <c r="I23" s="23" t="s">
        <v>20</v>
      </c>
    </row>
    <row r="24" spans="3:9" ht="13.5" customHeight="1" thickBot="1">
      <c r="C24" s="17" t="s">
        <v>21</v>
      </c>
      <c r="D24" s="13">
        <v>0</v>
      </c>
      <c r="E24" s="15">
        <v>38165.58</v>
      </c>
      <c r="F24" s="15">
        <v>34880.69</v>
      </c>
      <c r="G24" s="20">
        <f>+E24</f>
        <v>38165.58</v>
      </c>
      <c r="H24" s="20">
        <f t="shared" si="0"/>
        <v>3284.8899999999994</v>
      </c>
      <c r="I24" s="22"/>
    </row>
    <row r="25" spans="3:9" ht="13.5" customHeight="1" thickBot="1">
      <c r="C25" s="12" t="s">
        <v>22</v>
      </c>
      <c r="D25" s="52">
        <v>0</v>
      </c>
      <c r="E25" s="15">
        <v>33309.28</v>
      </c>
      <c r="F25" s="15">
        <v>31075.44</v>
      </c>
      <c r="G25" s="20">
        <f>+E25</f>
        <v>33309.28</v>
      </c>
      <c r="H25" s="20">
        <f>+D25+E25-F25</f>
        <v>2233.84</v>
      </c>
      <c r="I25" s="23" t="s">
        <v>40</v>
      </c>
    </row>
    <row r="26" spans="3:9" s="24" customFormat="1" ht="13.5" customHeight="1" thickBot="1">
      <c r="C26" s="12" t="s">
        <v>11</v>
      </c>
      <c r="D26" s="16">
        <f>SUM(D18:D25)</f>
        <v>0</v>
      </c>
      <c r="E26" s="16">
        <f>SUM(E18:E25)</f>
        <v>695650.01</v>
      </c>
      <c r="F26" s="16">
        <f>SUM(F18:F25)</f>
        <v>636367.6099999999</v>
      </c>
      <c r="G26" s="16">
        <f>SUM(G18:G25)</f>
        <v>659053.76</v>
      </c>
      <c r="H26" s="16">
        <f>SUM(H18:H25)</f>
        <v>59282.399999999994</v>
      </c>
      <c r="I26" s="21"/>
    </row>
    <row r="27" spans="3:9" ht="13.5" customHeight="1" thickBot="1">
      <c r="C27" s="38" t="s">
        <v>23</v>
      </c>
      <c r="D27" s="38"/>
      <c r="E27" s="38"/>
      <c r="F27" s="38"/>
      <c r="G27" s="38"/>
      <c r="H27" s="38"/>
      <c r="I27" s="38"/>
    </row>
    <row r="28" spans="3:9" ht="24.75" customHeight="1" thickBot="1">
      <c r="C28" s="25" t="s">
        <v>24</v>
      </c>
      <c r="D28" s="39" t="s">
        <v>25</v>
      </c>
      <c r="E28" s="40"/>
      <c r="F28" s="40"/>
      <c r="G28" s="40"/>
      <c r="H28" s="41"/>
      <c r="I28" s="26" t="s">
        <v>26</v>
      </c>
    </row>
    <row r="29" spans="3:8" ht="14.25" customHeight="1">
      <c r="C29" s="27" t="s">
        <v>41</v>
      </c>
      <c r="D29" s="27"/>
      <c r="E29" s="27"/>
      <c r="F29" s="27"/>
      <c r="G29" s="27"/>
      <c r="H29" s="28">
        <f>+H15+H26</f>
        <v>95069.07999999999</v>
      </c>
    </row>
  </sheetData>
  <sheetProtection/>
  <mergeCells count="10">
    <mergeCell ref="C16:I16"/>
    <mergeCell ref="I18:I19"/>
    <mergeCell ref="C27:I27"/>
    <mergeCell ref="D28:H28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9" width="15.125" style="0" customWidth="1"/>
  </cols>
  <sheetData>
    <row r="1" spans="1:9" ht="12.75">
      <c r="A1" s="47" t="s">
        <v>27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 t="s">
        <v>28</v>
      </c>
      <c r="B2" s="47"/>
      <c r="C2" s="47"/>
      <c r="D2" s="47"/>
      <c r="E2" s="47"/>
      <c r="F2" s="47"/>
      <c r="G2" s="47"/>
      <c r="H2" s="47"/>
      <c r="I2" s="47"/>
    </row>
    <row r="3" spans="1:9" ht="12.75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9" ht="51">
      <c r="A4" s="30" t="s">
        <v>29</v>
      </c>
      <c r="B4" s="31" t="s">
        <v>42</v>
      </c>
      <c r="C4" s="31" t="s">
        <v>43</v>
      </c>
      <c r="D4" s="31" t="s">
        <v>30</v>
      </c>
      <c r="E4" s="31" t="s">
        <v>31</v>
      </c>
      <c r="F4" s="31" t="s">
        <v>32</v>
      </c>
      <c r="G4" s="31" t="s">
        <v>33</v>
      </c>
      <c r="H4" s="31" t="s">
        <v>44</v>
      </c>
      <c r="I4" s="30" t="s">
        <v>34</v>
      </c>
    </row>
    <row r="5" spans="1:9" ht="15">
      <c r="A5" s="32" t="s">
        <v>35</v>
      </c>
      <c r="B5" s="33">
        <v>0</v>
      </c>
      <c r="C5" s="33">
        <v>0</v>
      </c>
      <c r="D5" s="33">
        <v>48.65432</v>
      </c>
      <c r="E5" s="33">
        <v>45.39137</v>
      </c>
      <c r="F5" s="33">
        <v>2.16</v>
      </c>
      <c r="G5" s="33">
        <v>12.05807</v>
      </c>
      <c r="H5" s="33">
        <v>3.26295</v>
      </c>
      <c r="I5" s="33">
        <f>B5+D5+F5-G5</f>
        <v>38.756249999999994</v>
      </c>
    </row>
    <row r="7" ht="1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5" spans="4:6" ht="12.75">
      <c r="D15" s="34"/>
      <c r="E15" s="34"/>
      <c r="F15" s="34"/>
    </row>
    <row r="16" spans="4:6" ht="12.75">
      <c r="D16" s="34"/>
      <c r="E16" s="34"/>
      <c r="F16" s="3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2011-03-25T07:16:05Z</dcterms:created>
  <dcterms:modified xsi:type="dcterms:W3CDTF">2012-04-25T06:15:15Z</dcterms:modified>
  <cp:category/>
  <cp:version/>
  <cp:contentType/>
  <cp:contentStatus/>
</cp:coreProperties>
</file>