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<sst xmlns="http://schemas.openxmlformats.org/spreadsheetml/2006/main" count="72" uniqueCount="65">
  <si>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</si>
  <si>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</si>
  <si>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</si>
  <si>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</si>
  <si>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</si>
  <si>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</si>
  <si>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</si>
  <si>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</si>
  <si>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</si>
  <si>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</si>
  <si>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</si>
  <si>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</si>
  <si>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</si>
  <si>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</si>
  <si>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</si>
  <si>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</si>
  <si>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</si>
  <si>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</si>
  <si>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</si>
  <si>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</si>
  <si>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</si>
  <si>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</si>
  <si>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</si>
  <si>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</si>
  <si>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</si>
  <si>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</si>
  <si>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</si>
  <si>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</si>
  <si>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</si>
  <si>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</si>
  <si>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</si>
  <si>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</si>
  <si>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</si>
  <si>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</si>
  <si>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</si>
  <si>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</si>
  <si>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</si>
  <si>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</si>
  <si>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ОАО"ТСК", ОАО "Сертоловский Водоканал", ООО"ЦБИ"</t>
  </si>
  <si>
    <t>ООО "Уют-Сервис", договор управления № Н/2008-23 от 01.05.2008г.</t>
  </si>
  <si>
    <t xml:space="preserve"> ООО"Технострой-3"</t>
  </si>
  <si>
    <t>Остаток на 01.01.2011г., тыс.руб. (получено)</t>
  </si>
  <si>
    <t>имущества жилого дома № 15/2  по ул. Молодцова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</si>
  <si>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</si>
  <si>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</si>
  <si>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</si>
  <si>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</si>
  <si>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</si>
  <si>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15/2 по ул. Молодцова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</si>
  <si>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</si>
  <si>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</si>
  <si>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526,25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</si>
  <si>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ремонт теплового пункта - 293,87 т.р.</t>
  </si>
  <si>
    <t>замеры сопротивления изоляции - 59,90 т.р.</t>
  </si>
  <si>
    <t>замена лифтового оборудования - 43,87 т.р.</t>
  </si>
  <si>
    <t>смена кранов, труб, манометров - 5,79 т.р.</t>
  </si>
  <si>
    <t>аварийное обслуживание - 10,75 т.р.</t>
  </si>
  <si>
    <t>очистка кровли и козырьков от снега - 29,60 т.р.</t>
  </si>
  <si>
    <t>косметический ремонт подъезда №3 - 60,72 т.р.</t>
  </si>
  <si>
    <t>ремонт тележки, мусорного бака, клапанов мусоропровода, изготовление короба, окраска - 8,49 т.р.</t>
  </si>
  <si>
    <t>установка информационной доски - 5,38 т.р.</t>
  </si>
  <si>
    <t>смена стекол - 0.63 т.р.</t>
  </si>
  <si>
    <t>ремонт примыканий к лифтов.шахте - 1.21 т.р.</t>
  </si>
  <si>
    <t>смена замка навесного - 0.18 т.р.</t>
  </si>
  <si>
    <t>смена светильников, выключателей - 5.86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</si>
</sst>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3"/>
  <sheetViews>
    <sheetView tabSelected="1" zoomScalePageLayoutView="0" workbookViewId="0" topLeftCell="C5">
      <selection activeCell="D30" sqref="D30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33.375" style="32" customWidth="1"/>
    <col min="10" max="16384" width="9.125" style="1" customWidth="1"/>
  </cols>
  <sheetData>
    <row r="1" spans="3:9" ht="99" customHeight="1" hidden="1">
      <c r="C1" s="2"/>
      <c r="D1" s="2"/>
      <c r="E1" s="2"/>
      <c r="F1" s="2"/>
      <c r="G1" s="2"/>
      <c r="H1" s="2"/>
      <c r="I1" s="2"/>
    </row>
    <row r="2" spans="3:9" ht="99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99" customHeight="1" hidden="1" thickBot="1">
      <c r="C3" s="3"/>
      <c r="D3" s="4"/>
      <c r="E3" s="5"/>
      <c r="F3" s="5"/>
      <c r="G3" s="5"/>
      <c r="H3" s="5"/>
      <c r="I3" s="6"/>
    </row>
    <row r="4" spans="3:9" ht="99" customHeight="1" hidden="1">
      <c r="C4" s="7"/>
      <c r="D4" s="7"/>
      <c r="E4" s="8"/>
      <c r="F4" s="8"/>
      <c r="G4" s="8"/>
      <c r="H4" s="8"/>
      <c r="I4" s="8"/>
    </row>
    <row r="5" spans="3:9" ht="14.25">
      <c r="C5" s="46" t="s">
        <v>1</v>
      </c>
      <c r="D5" s="46"/>
      <c r="E5" s="46"/>
      <c r="F5" s="46"/>
      <c r="G5" s="46"/>
      <c r="H5" s="46"/>
      <c r="I5" s="46"/>
    </row>
    <row r="6" spans="3:9" ht="12.75">
      <c r="C6" s="47" t="s">
        <v>2</v>
      </c>
      <c r="D6" s="47"/>
      <c r="E6" s="47"/>
      <c r="F6" s="47"/>
      <c r="G6" s="47"/>
      <c r="H6" s="47"/>
      <c r="I6" s="47"/>
    </row>
    <row r="7" spans="3:9" ht="12.75">
      <c r="C7" s="47" t="s">
        <v>42</v>
      </c>
      <c r="D7" s="47"/>
      <c r="E7" s="47"/>
      <c r="F7" s="47"/>
      <c r="G7" s="47"/>
      <c r="H7" s="47"/>
      <c r="I7" s="47"/>
    </row>
    <row r="8" spans="3:9" ht="6" customHeight="1" thickBot="1">
      <c r="C8" s="48"/>
      <c r="D8" s="48"/>
      <c r="E8" s="48"/>
      <c r="F8" s="48"/>
      <c r="G8" s="48"/>
      <c r="H8" s="48"/>
      <c r="I8" s="48"/>
    </row>
    <row r="9" spans="3:9" ht="50.25" customHeight="1" thickBot="1">
      <c r="C9" s="9" t="s">
        <v>3</v>
      </c>
      <c r="D9" s="10" t="s">
        <v>43</v>
      </c>
      <c r="E9" s="11" t="s">
        <v>44</v>
      </c>
      <c r="F9" s="11" t="s">
        <v>45</v>
      </c>
      <c r="G9" s="11" t="s">
        <v>4</v>
      </c>
      <c r="H9" s="11" t="s">
        <v>46</v>
      </c>
      <c r="I9" s="10" t="s">
        <v>5</v>
      </c>
    </row>
    <row r="10" spans="3:9" ht="13.5" customHeight="1" thickBot="1">
      <c r="C10" s="49" t="s">
        <v>6</v>
      </c>
      <c r="D10" s="50"/>
      <c r="E10" s="50"/>
      <c r="F10" s="50"/>
      <c r="G10" s="50"/>
      <c r="H10" s="50"/>
      <c r="I10" s="51"/>
    </row>
    <row r="11" spans="3:9" ht="13.5" customHeight="1" thickBot="1">
      <c r="C11" s="12" t="s">
        <v>7</v>
      </c>
      <c r="D11" s="13">
        <v>190678.1699999997</v>
      </c>
      <c r="E11" s="14">
        <f>1726028.25+58434.79</f>
        <v>1784463.04</v>
      </c>
      <c r="F11" s="14">
        <f>1768624.41</f>
        <v>1768624.41</v>
      </c>
      <c r="G11" s="14">
        <v>2052311.1</v>
      </c>
      <c r="H11" s="14">
        <f>+D11+E11-F11</f>
        <v>206516.7999999998</v>
      </c>
      <c r="I11" s="52" t="s">
        <v>38</v>
      </c>
    </row>
    <row r="12" spans="3:9" ht="13.5" customHeight="1" thickBot="1">
      <c r="C12" s="12" t="s">
        <v>8</v>
      </c>
      <c r="D12" s="13">
        <v>104360.75999999978</v>
      </c>
      <c r="E12" s="15">
        <f>809925.71-32442.63</f>
        <v>777483.08</v>
      </c>
      <c r="F12" s="15">
        <v>787318.21</v>
      </c>
      <c r="G12" s="14">
        <v>712858.09</v>
      </c>
      <c r="H12" s="14">
        <f>+D12+E12-F12</f>
        <v>94525.62999999977</v>
      </c>
      <c r="I12" s="53"/>
    </row>
    <row r="13" spans="3:9" ht="13.5" customHeight="1" thickBot="1">
      <c r="C13" s="12" t="s">
        <v>9</v>
      </c>
      <c r="D13" s="13">
        <v>47253.02000000002</v>
      </c>
      <c r="E13" s="15">
        <f>267530.81-10640.78+122925.48-7276.14</f>
        <v>372539.37</v>
      </c>
      <c r="F13" s="15">
        <f>236493.28+138614.69</f>
        <v>375107.97</v>
      </c>
      <c r="G13" s="14">
        <f>+E13</f>
        <v>372539.37</v>
      </c>
      <c r="H13" s="14">
        <f>+D13+E13-F13</f>
        <v>44684.42000000004</v>
      </c>
      <c r="I13" s="53"/>
    </row>
    <row r="14" spans="3:9" ht="13.5" customHeight="1" thickBot="1">
      <c r="C14" s="12" t="s">
        <v>10</v>
      </c>
      <c r="D14" s="13">
        <v>26672.05999999997</v>
      </c>
      <c r="E14" s="15">
        <f>90125.4-3638.97+41406.46-2448.9+90614.53-3605.75</f>
        <v>212452.77</v>
      </c>
      <c r="F14" s="15">
        <f>79673.17+46699.24+87843.26</f>
        <v>214215.66999999998</v>
      </c>
      <c r="G14" s="14">
        <f>+E14</f>
        <v>212452.77</v>
      </c>
      <c r="H14" s="14">
        <f>+D14+E14-F14</f>
        <v>24909.159999999974</v>
      </c>
      <c r="I14" s="54"/>
    </row>
    <row r="15" spans="3:9" ht="13.5" customHeight="1" thickBot="1">
      <c r="C15" s="12" t="s">
        <v>11</v>
      </c>
      <c r="D15" s="16">
        <f>SUM(D11:D14)</f>
        <v>368964.0099999994</v>
      </c>
      <c r="E15" s="16">
        <f>SUM(E11:E14)</f>
        <v>3146938.2600000002</v>
      </c>
      <c r="F15" s="16">
        <f>SUM(F11:F14)</f>
        <v>3145266.26</v>
      </c>
      <c r="G15" s="16">
        <f>SUM(G11:G14)</f>
        <v>3350161.33</v>
      </c>
      <c r="H15" s="16">
        <f>SUM(H11:H14)</f>
        <v>370636.0099999996</v>
      </c>
      <c r="I15" s="17"/>
    </row>
    <row r="16" spans="3:9" ht="13.5" customHeight="1" thickBot="1">
      <c r="C16" s="50" t="s">
        <v>12</v>
      </c>
      <c r="D16" s="50"/>
      <c r="E16" s="50"/>
      <c r="F16" s="50"/>
      <c r="G16" s="50"/>
      <c r="H16" s="50"/>
      <c r="I16" s="50"/>
    </row>
    <row r="17" spans="3:9" ht="38.25" customHeight="1" thickBot="1">
      <c r="C17" s="18" t="s">
        <v>3</v>
      </c>
      <c r="D17" s="10" t="s">
        <v>43</v>
      </c>
      <c r="E17" s="11" t="s">
        <v>44</v>
      </c>
      <c r="F17" s="11" t="s">
        <v>45</v>
      </c>
      <c r="G17" s="11" t="s">
        <v>4</v>
      </c>
      <c r="H17" s="11" t="s">
        <v>46</v>
      </c>
      <c r="I17" s="19" t="s">
        <v>13</v>
      </c>
    </row>
    <row r="18" spans="3:9" ht="13.5" customHeight="1" thickBot="1">
      <c r="C18" s="9" t="s">
        <v>14</v>
      </c>
      <c r="D18" s="20">
        <v>131125.25999999978</v>
      </c>
      <c r="E18" s="21">
        <v>1185546.84</v>
      </c>
      <c r="F18" s="21">
        <v>1178894.41</v>
      </c>
      <c r="G18" s="14">
        <f>+E18</f>
        <v>1185546.84</v>
      </c>
      <c r="H18" s="21">
        <f>+D18+E18-F18</f>
        <v>137777.68999999994</v>
      </c>
      <c r="I18" s="40" t="s">
        <v>39</v>
      </c>
    </row>
    <row r="19" spans="3:9" ht="14.25" customHeight="1" thickBot="1">
      <c r="C19" s="12" t="s">
        <v>15</v>
      </c>
      <c r="D19" s="13">
        <v>26292.70000000004</v>
      </c>
      <c r="E19" s="14">
        <v>205734</v>
      </c>
      <c r="F19" s="14">
        <v>202535.35</v>
      </c>
      <c r="G19" s="14">
        <v>526251.2</v>
      </c>
      <c r="H19" s="21">
        <f aca="true" t="shared" si="0" ref="H19:H25">+D19+E19-F19</f>
        <v>29491.350000000035</v>
      </c>
      <c r="I19" s="41"/>
    </row>
    <row r="20" spans="3:9" ht="99" customHeight="1" hidden="1" thickBot="1">
      <c r="C20" s="18" t="s">
        <v>16</v>
      </c>
      <c r="D20" s="22">
        <v>0</v>
      </c>
      <c r="E20" s="14"/>
      <c r="F20" s="14"/>
      <c r="G20" s="14"/>
      <c r="H20" s="21">
        <f t="shared" si="0"/>
        <v>0</v>
      </c>
      <c r="I20" s="23"/>
    </row>
    <row r="21" spans="3:9" ht="12.75" customHeight="1" thickBot="1">
      <c r="C21" s="12" t="s">
        <v>17</v>
      </c>
      <c r="D21" s="13">
        <v>18926.379999999976</v>
      </c>
      <c r="E21" s="14">
        <v>166586.03</v>
      </c>
      <c r="F21" s="14">
        <v>165380.62</v>
      </c>
      <c r="G21" s="14">
        <f>+E21</f>
        <v>166586.03</v>
      </c>
      <c r="H21" s="21">
        <f t="shared" si="0"/>
        <v>20131.78999999998</v>
      </c>
      <c r="I21" s="24" t="s">
        <v>18</v>
      </c>
    </row>
    <row r="22" spans="3:9" ht="13.5" customHeight="1" thickBot="1">
      <c r="C22" s="12" t="s">
        <v>19</v>
      </c>
      <c r="D22" s="13">
        <v>27089.76000000001</v>
      </c>
      <c r="E22" s="14">
        <v>246703.21</v>
      </c>
      <c r="F22" s="14">
        <v>244924.27</v>
      </c>
      <c r="G22" s="14">
        <v>293339.94</v>
      </c>
      <c r="H22" s="21">
        <f t="shared" si="0"/>
        <v>28868.699999999983</v>
      </c>
      <c r="I22" s="24" t="s">
        <v>20</v>
      </c>
    </row>
    <row r="23" spans="3:9" ht="13.5" customHeight="1" thickBot="1">
      <c r="C23" s="12" t="s">
        <v>21</v>
      </c>
      <c r="D23" s="13">
        <v>1556.5200000000023</v>
      </c>
      <c r="E23" s="15">
        <v>13520.04</v>
      </c>
      <c r="F23" s="15">
        <v>13467.75</v>
      </c>
      <c r="G23" s="14">
        <f>+E23</f>
        <v>13520.04</v>
      </c>
      <c r="H23" s="21">
        <f t="shared" si="0"/>
        <v>1608.8100000000031</v>
      </c>
      <c r="I23" s="25" t="s">
        <v>22</v>
      </c>
    </row>
    <row r="24" spans="3:9" ht="13.5" customHeight="1" thickBot="1">
      <c r="C24" s="18" t="s">
        <v>23</v>
      </c>
      <c r="D24" s="13">
        <v>17175.699999999953</v>
      </c>
      <c r="E24" s="15">
        <v>150007.94</v>
      </c>
      <c r="F24" s="15">
        <v>148941.77</v>
      </c>
      <c r="G24" s="14">
        <f>+E24</f>
        <v>150007.94</v>
      </c>
      <c r="H24" s="21">
        <f t="shared" si="0"/>
        <v>18241.869999999966</v>
      </c>
      <c r="I24" s="24"/>
    </row>
    <row r="25" spans="3:9" ht="13.5" customHeight="1" thickBot="1">
      <c r="C25" s="26" t="s">
        <v>24</v>
      </c>
      <c r="D25" s="13">
        <v>3926.5200000000004</v>
      </c>
      <c r="E25" s="15">
        <v>33617.63</v>
      </c>
      <c r="F25" s="15">
        <v>33378.55</v>
      </c>
      <c r="G25" s="14">
        <f>+E25</f>
        <v>33617.63</v>
      </c>
      <c r="H25" s="21">
        <f t="shared" si="0"/>
        <v>4165.599999999991</v>
      </c>
      <c r="I25" s="25" t="s">
        <v>40</v>
      </c>
    </row>
    <row r="26" spans="3:9" s="27" customFormat="1" ht="13.5" customHeight="1" thickBot="1">
      <c r="C26" s="12" t="s">
        <v>11</v>
      </c>
      <c r="D26" s="16">
        <f>SUM(D18:D25)</f>
        <v>226092.83999999973</v>
      </c>
      <c r="E26" s="16">
        <f>SUM(E18:E25)</f>
        <v>2001715.69</v>
      </c>
      <c r="F26" s="16">
        <f>SUM(F18:F25)</f>
        <v>1987522.72</v>
      </c>
      <c r="G26" s="16">
        <f>SUM(G18:G25)</f>
        <v>2368869.62</v>
      </c>
      <c r="H26" s="16">
        <f>SUM(H18:H25)</f>
        <v>240285.80999999988</v>
      </c>
      <c r="I26" s="23"/>
    </row>
    <row r="27" spans="3:9" ht="13.5" customHeight="1" thickBot="1">
      <c r="C27" s="42" t="s">
        <v>25</v>
      </c>
      <c r="D27" s="42"/>
      <c r="E27" s="42"/>
      <c r="F27" s="42"/>
      <c r="G27" s="42"/>
      <c r="H27" s="42"/>
      <c r="I27" s="42"/>
    </row>
    <row r="28" spans="3:9" ht="28.5" customHeight="1" thickBot="1">
      <c r="C28" s="28" t="s">
        <v>26</v>
      </c>
      <c r="D28" s="43" t="s">
        <v>27</v>
      </c>
      <c r="E28" s="44"/>
      <c r="F28" s="44"/>
      <c r="G28" s="44"/>
      <c r="H28" s="45"/>
      <c r="I28" s="29" t="s">
        <v>28</v>
      </c>
    </row>
    <row r="29" spans="3:8" ht="26.25" customHeight="1">
      <c r="C29" s="30" t="s">
        <v>47</v>
      </c>
      <c r="D29" s="30"/>
      <c r="E29" s="30"/>
      <c r="F29" s="30"/>
      <c r="G29" s="30"/>
      <c r="H29" s="31">
        <f>+H15+H26</f>
        <v>610921.8199999995</v>
      </c>
    </row>
    <row r="30" spans="3:4" ht="15">
      <c r="C30" s="37"/>
      <c r="D30" s="37"/>
    </row>
    <row r="31" ht="12.75" customHeight="1">
      <c r="C31" s="38"/>
    </row>
    <row r="32" spans="3:8" ht="12.75">
      <c r="C32" s="1"/>
      <c r="D32" s="1"/>
      <c r="E32" s="1"/>
      <c r="F32" s="1"/>
      <c r="G32" s="1"/>
      <c r="H32" s="1"/>
    </row>
    <row r="33" spans="3:8" ht="12.75">
      <c r="C33" s="1"/>
      <c r="D33" s="39"/>
      <c r="E33" s="39"/>
      <c r="F33" s="39"/>
      <c r="G33" s="1"/>
      <c r="H33" s="1"/>
    </row>
  </sheetData>
  <sheetProtection/>
  <mergeCells count="10">
    <mergeCell ref="I18:I19"/>
    <mergeCell ref="C27:I27"/>
    <mergeCell ref="D28:H28"/>
    <mergeCell ref="C5:I5"/>
    <mergeCell ref="C7:I7"/>
    <mergeCell ref="C8:I8"/>
    <mergeCell ref="C10:I10"/>
    <mergeCell ref="I11:I14"/>
    <mergeCell ref="C16:I16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875" style="0" customWidth="1"/>
  </cols>
  <sheetData>
    <row r="1" spans="1:9" ht="12.75">
      <c r="A1" s="55" t="s">
        <v>29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30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5" t="s">
        <v>48</v>
      </c>
      <c r="B3" s="55"/>
      <c r="C3" s="55"/>
      <c r="D3" s="55"/>
      <c r="E3" s="55"/>
      <c r="F3" s="55"/>
      <c r="G3" s="55"/>
      <c r="H3" s="55"/>
      <c r="I3" s="55"/>
    </row>
    <row r="4" spans="1:9" ht="51">
      <c r="A4" s="33" t="s">
        <v>31</v>
      </c>
      <c r="B4" s="33" t="s">
        <v>49</v>
      </c>
      <c r="C4" s="34" t="s">
        <v>41</v>
      </c>
      <c r="D4" s="34" t="s">
        <v>32</v>
      </c>
      <c r="E4" s="34" t="s">
        <v>33</v>
      </c>
      <c r="F4" s="34" t="s">
        <v>34</v>
      </c>
      <c r="G4" s="34" t="s">
        <v>35</v>
      </c>
      <c r="H4" s="33" t="s">
        <v>50</v>
      </c>
      <c r="I4" s="33" t="s">
        <v>36</v>
      </c>
    </row>
    <row r="5" spans="1:9" ht="15">
      <c r="A5" s="35" t="s">
        <v>37</v>
      </c>
      <c r="B5" s="36">
        <v>97.08381999999999</v>
      </c>
      <c r="C5" s="36">
        <v>-51.68892</v>
      </c>
      <c r="D5" s="36">
        <v>205.734</v>
      </c>
      <c r="E5" s="36">
        <v>202.53535</v>
      </c>
      <c r="F5" s="36">
        <v>4.32</v>
      </c>
      <c r="G5" s="36">
        <v>526.2512</v>
      </c>
      <c r="H5" s="36">
        <v>29.49135</v>
      </c>
      <c r="I5" s="36">
        <f>B5+D5+F5-G5</f>
        <v>-219.11338000000006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  <row r="16" ht="12.75">
      <c r="A16" t="s">
        <v>60</v>
      </c>
    </row>
    <row r="17" ht="12.75">
      <c r="A17" t="s">
        <v>61</v>
      </c>
    </row>
    <row r="18" ht="12.75">
      <c r="A18" t="s">
        <v>62</v>
      </c>
    </row>
    <row r="19" ht="12.75">
      <c r="A19" t="s">
        <v>63</v>
      </c>
    </row>
    <row r="20" ht="12.75">
      <c r="A20" t="s">
        <v>64</v>
      </c>
    </row>
  </sheetData>
  <sheetProtection/>
  <mergeCells count="3">
    <mergeCell ref="A3:I3"/>
    <mergeCell ref="A1:I1"/>
    <mergeCell ref="A2:I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2011-03-25T07:17:50Z</dcterms:created>
  <dcterms:modified xsi:type="dcterms:W3CDTF">2013-04-16T12:36:59Z</dcterms:modified>
  <cp:category/>
  <cp:version/>
  <cp:contentType/>
  <cp:contentStatus/>
</cp:coreProperties>
</file>