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2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<sst xmlns="http://schemas.openxmlformats.org/spreadsheetml/2006/main" count="93" uniqueCount="84">
  <si>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</si>
  <si>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</si>
  <si>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</si>
  <si>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  по ул. Березовая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</si>
  <si>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</si>
  <si>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</si>
  <si>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</si>
  <si>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</si>
  <si>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</si>
  <si>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</si>
  <si>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</si>
  <si>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</si>
  <si>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</si>
  <si>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ООО"ЦБИ", 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</si>
  <si>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</si>
  <si>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</si>
  <si>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</si>
  <si>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</si>
  <si>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</si>
  <si>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</si>
  <si>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</si>
  <si>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</si>
  <si>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</si>
  <si>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</si>
  <si>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</si>
  <si>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</si>
  <si>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</si>
  <si>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</si>
  <si>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</si>
  <si>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</si>
  <si>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</si>
  <si>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</si>
  <si>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</si>
  <si>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</si>
  <si>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</si>
  <si>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</si>
  <si>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</si>
  <si>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9 по ул. Березовая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</si>
  <si>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</si>
  <si>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</si>
  <si>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</si>
  <si>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</si>
  <si>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</si>
  <si>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</si>
  <si>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</si>
  <si>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</si>
  <si>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</si>
  <si>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</si>
  <si>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184,53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</si>
  <si>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и наледи - 4,60 т.р.</t>
  </si>
  <si>
    <t>ремонт кровли - 0,49 т.р.</t>
  </si>
  <si>
    <t>аварийное обслуживание - 3,45 т.р.</t>
  </si>
  <si>
    <t>монтаж системы "модем" - 7,99 т.р.</t>
  </si>
  <si>
    <t>ремонт канализации - 167,58 т.р.</t>
  </si>
  <si>
    <t>смена петель, дверных ручек, ламп, выключателей - 0,31 т.р.</t>
  </si>
  <si>
    <t>прочие - 0,11 т.р.</t>
  </si>
  <si>
    <t>Отчет о реализации программы капитального ремонта жилого фонда ООО "УЮТ-СЕРВИС" за период с 01 января 2013г. по 31 декабря 2013г.  по адресу мкр.Сертолово-2, ул. Березовая, д. 9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</si>
  <si>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</si>
  <si>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</si>
  <si>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</si>
  <si>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</si>
  <si>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</si>
  <si>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</si>
  <si>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</si>
  <si>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</si>
  <si>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</si>
  <si>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</si>
  <si>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</si>
  <si>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</si>
  <si>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</si>
  <si>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</si>
  <si>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</si>
  <si>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ул.Березовая,д.9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</si>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</sst>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4" fillId="0" borderId="0" xfId="52">
      <alignment/>
      <protection/>
    </xf>
    <xf numFmtId="0" fontId="34" fillId="0" borderId="16" xfId="52" applyBorder="1" applyAlignment="1">
      <alignment horizontal="center" vertical="center" wrapText="1"/>
      <protection/>
    </xf>
    <xf numFmtId="0" fontId="34" fillId="0" borderId="16" xfId="52" applyFont="1" applyBorder="1" applyAlignment="1">
      <alignment horizontal="center" vertical="center" wrapText="1"/>
      <protection/>
    </xf>
    <xf numFmtId="0" fontId="42" fillId="0" borderId="16" xfId="52" applyFont="1" applyBorder="1" applyAlignment="1">
      <alignment horizontal="center" vertical="center"/>
      <protection/>
    </xf>
    <xf numFmtId="2" fontId="42" fillId="0" borderId="16" xfId="52" applyNumberFormat="1" applyFont="1" applyBorder="1" applyAlignment="1">
      <alignment horizontal="center" vertical="center"/>
      <protection/>
    </xf>
    <xf numFmtId="0" fontId="34" fillId="0" borderId="0" xfId="52" applyFill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7" fillId="0" borderId="25" xfId="0" applyFont="1" applyBorder="1" applyAlignment="1">
      <alignment/>
    </xf>
    <xf numFmtId="0" fontId="0" fillId="0" borderId="20" xfId="0" applyBorder="1" applyAlignment="1">
      <alignment/>
    </xf>
    <xf numFmtId="2" fontId="17" fillId="0" borderId="21" xfId="0" applyNumberFormat="1" applyFont="1" applyBorder="1" applyAlignment="1">
      <alignment horizontal="center"/>
    </xf>
    <xf numFmtId="2" fontId="17" fillId="0" borderId="25" xfId="61" applyNumberFormat="1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4" fontId="18" fillId="0" borderId="16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18" fillId="0" borderId="16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4" fillId="0" borderId="0" xfId="52" applyAlignment="1">
      <alignment horizontal="center"/>
      <protection/>
    </xf>
    <xf numFmtId="0" fontId="16" fillId="0" borderId="0" xfId="0" applyFont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2"/>
  <sheetViews>
    <sheetView zoomScalePageLayoutView="0" workbookViewId="0" topLeftCell="C5">
      <selection activeCell="H32" sqref="H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29" customWidth="1"/>
    <col min="4" max="4" width="14.50390625" style="29" customWidth="1"/>
    <col min="5" max="5" width="11.875" style="29" customWidth="1"/>
    <col min="6" max="6" width="13.375" style="29" customWidth="1"/>
    <col min="7" max="7" width="11.875" style="29" customWidth="1"/>
    <col min="8" max="8" width="14.50390625" style="29" customWidth="1"/>
    <col min="9" max="9" width="33.50390625" style="29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0" t="s">
        <v>1</v>
      </c>
      <c r="D5" s="90"/>
      <c r="E5" s="90"/>
      <c r="F5" s="90"/>
      <c r="G5" s="90"/>
      <c r="H5" s="90"/>
      <c r="I5" s="90"/>
    </row>
    <row r="6" spans="3:9" ht="12.75">
      <c r="C6" s="91" t="s">
        <v>2</v>
      </c>
      <c r="D6" s="91"/>
      <c r="E6" s="91"/>
      <c r="F6" s="91"/>
      <c r="G6" s="91"/>
      <c r="H6" s="91"/>
      <c r="I6" s="91"/>
    </row>
    <row r="7" spans="3:9" ht="12.75">
      <c r="C7" s="91" t="s">
        <v>3</v>
      </c>
      <c r="D7" s="91"/>
      <c r="E7" s="91"/>
      <c r="F7" s="91"/>
      <c r="G7" s="91"/>
      <c r="H7" s="91"/>
      <c r="I7" s="91"/>
    </row>
    <row r="8" spans="3:9" ht="13.5" thickBot="1">
      <c r="C8" s="92"/>
      <c r="D8" s="92"/>
      <c r="E8" s="92"/>
      <c r="F8" s="92"/>
      <c r="G8" s="92"/>
      <c r="H8" s="92"/>
      <c r="I8" s="92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3" t="s">
        <v>11</v>
      </c>
      <c r="D10" s="87"/>
      <c r="E10" s="87"/>
      <c r="F10" s="87"/>
      <c r="G10" s="87"/>
      <c r="H10" s="87"/>
      <c r="I10" s="94"/>
    </row>
    <row r="11" spans="3:9" ht="13.5" customHeight="1" thickBot="1">
      <c r="C11" s="12" t="s">
        <v>12</v>
      </c>
      <c r="D11" s="13">
        <v>23655.23999999996</v>
      </c>
      <c r="E11" s="14">
        <v>197172.34</v>
      </c>
      <c r="F11" s="14">
        <v>195330.35</v>
      </c>
      <c r="G11" s="14">
        <v>156344.5373968207</v>
      </c>
      <c r="H11" s="14">
        <f>+D11+E11-F11</f>
        <v>25497.229999999952</v>
      </c>
      <c r="I11" s="95" t="s">
        <v>13</v>
      </c>
    </row>
    <row r="12" spans="3:9" ht="13.5" customHeight="1" hidden="1">
      <c r="C12" s="12" t="s">
        <v>14</v>
      </c>
      <c r="D12" s="13">
        <v>0</v>
      </c>
      <c r="E12" s="15"/>
      <c r="F12" s="15"/>
      <c r="G12" s="14">
        <f>+E12</f>
        <v>0</v>
      </c>
      <c r="H12" s="14">
        <f>+D12+E12-F12</f>
        <v>0</v>
      </c>
      <c r="I12" s="96"/>
    </row>
    <row r="13" spans="3:9" ht="13.5" customHeight="1" thickBot="1">
      <c r="C13" s="12" t="s">
        <v>15</v>
      </c>
      <c r="D13" s="13">
        <v>6319.159999999996</v>
      </c>
      <c r="E13" s="15">
        <v>43024.9</v>
      </c>
      <c r="F13" s="15">
        <v>41448.19</v>
      </c>
      <c r="G13" s="14">
        <f>+E13</f>
        <v>43024.9</v>
      </c>
      <c r="H13" s="14">
        <f>+D13+E13-F13</f>
        <v>7895.869999999995</v>
      </c>
      <c r="I13" s="96"/>
    </row>
    <row r="14" spans="3:9" ht="13.5" customHeight="1" thickBot="1">
      <c r="C14" s="12" t="s">
        <v>16</v>
      </c>
      <c r="D14" s="13">
        <v>-1912.0799999999972</v>
      </c>
      <c r="E14" s="15">
        <v>0</v>
      </c>
      <c r="F14" s="15">
        <v>180.63</v>
      </c>
      <c r="G14" s="14">
        <f>+E14</f>
        <v>0</v>
      </c>
      <c r="H14" s="14">
        <f>+D14+E14-F14</f>
        <v>-2092.7099999999973</v>
      </c>
      <c r="I14" s="96"/>
    </row>
    <row r="15" spans="3:9" ht="13.5" customHeight="1" thickBot="1">
      <c r="C15" s="12" t="s">
        <v>17</v>
      </c>
      <c r="D15" s="13">
        <v>0</v>
      </c>
      <c r="E15" s="15">
        <v>334.09</v>
      </c>
      <c r="F15" s="15">
        <v>211.88</v>
      </c>
      <c r="G15" s="14">
        <f>+E15</f>
        <v>334.09</v>
      </c>
      <c r="H15" s="14">
        <f>+D15+E15-F15</f>
        <v>122.20999999999998</v>
      </c>
      <c r="I15" s="97"/>
    </row>
    <row r="16" spans="3:9" ht="13.5" customHeight="1" thickBot="1">
      <c r="C16" s="12" t="s">
        <v>18</v>
      </c>
      <c r="D16" s="16">
        <f>SUM(D11:D15)</f>
        <v>28062.31999999996</v>
      </c>
      <c r="E16" s="16">
        <f>SUM(E11:E15)</f>
        <v>240531.33</v>
      </c>
      <c r="F16" s="16">
        <f>SUM(F11:F15)</f>
        <v>237171.05000000002</v>
      </c>
      <c r="G16" s="16">
        <f>SUM(G11:G15)</f>
        <v>199703.5273968207</v>
      </c>
      <c r="H16" s="16">
        <f>SUM(H11:H15)</f>
        <v>31422.599999999948</v>
      </c>
      <c r="I16" s="17"/>
    </row>
    <row r="17" spans="3:9" ht="13.5" customHeight="1" thickBot="1">
      <c r="C17" s="87" t="s">
        <v>19</v>
      </c>
      <c r="D17" s="87"/>
      <c r="E17" s="87"/>
      <c r="F17" s="87"/>
      <c r="G17" s="87"/>
      <c r="H17" s="87"/>
      <c r="I17" s="87"/>
    </row>
    <row r="18" spans="3:9" ht="38.25" customHeight="1" thickBot="1">
      <c r="C18" s="9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8" t="s">
        <v>20</v>
      </c>
    </row>
    <row r="19" spans="3:9" ht="13.5" customHeight="1" thickBot="1">
      <c r="C19" s="9" t="s">
        <v>21</v>
      </c>
      <c r="D19" s="19">
        <v>10601.5</v>
      </c>
      <c r="E19" s="20">
        <v>90058.92</v>
      </c>
      <c r="F19" s="20">
        <v>88705.21</v>
      </c>
      <c r="G19" s="20">
        <f>+E19</f>
        <v>90058.92</v>
      </c>
      <c r="H19" s="20">
        <f>+D19+E19-F19</f>
        <v>11955.209999999992</v>
      </c>
      <c r="I19" s="88" t="s">
        <v>22</v>
      </c>
    </row>
    <row r="20" spans="3:9" ht="14.25" customHeight="1" thickBot="1">
      <c r="C20" s="12" t="s">
        <v>23</v>
      </c>
      <c r="D20" s="13">
        <v>2423.7599999999948</v>
      </c>
      <c r="E20" s="14">
        <v>21197.88</v>
      </c>
      <c r="F20" s="14">
        <v>20807.66</v>
      </c>
      <c r="G20" s="20">
        <v>184531.55879547508</v>
      </c>
      <c r="H20" s="20">
        <f aca="true" t="shared" si="0" ref="H20:H26">+D20+E20-F20</f>
        <v>2813.979999999996</v>
      </c>
      <c r="I20" s="89"/>
    </row>
    <row r="21" spans="3:9" ht="13.5" customHeight="1" thickBot="1">
      <c r="C21" s="21" t="s">
        <v>24</v>
      </c>
      <c r="D21" s="22">
        <v>1498.0099999999984</v>
      </c>
      <c r="E21" s="14">
        <v>17329.32</v>
      </c>
      <c r="F21" s="14">
        <v>17226.61</v>
      </c>
      <c r="G21" s="20">
        <v>0</v>
      </c>
      <c r="H21" s="20">
        <f t="shared" si="0"/>
        <v>1600.7199999999975</v>
      </c>
      <c r="I21" s="23"/>
    </row>
    <row r="22" spans="3:9" ht="12.75" customHeight="1" hidden="1">
      <c r="C22" s="12" t="s">
        <v>25</v>
      </c>
      <c r="D22" s="13">
        <v>0</v>
      </c>
      <c r="E22" s="14"/>
      <c r="F22" s="14"/>
      <c r="G22" s="20"/>
      <c r="H22" s="20">
        <f t="shared" si="0"/>
        <v>0</v>
      </c>
      <c r="I22" s="23" t="s">
        <v>26</v>
      </c>
    </row>
    <row r="23" spans="3:9" ht="13.5" customHeight="1" thickBot="1">
      <c r="C23" s="12" t="s">
        <v>27</v>
      </c>
      <c r="D23" s="13">
        <v>2698.840000000004</v>
      </c>
      <c r="E23" s="14">
        <v>23060.64</v>
      </c>
      <c r="F23" s="14">
        <v>22698.16</v>
      </c>
      <c r="G23" s="20">
        <v>33096.25160934981</v>
      </c>
      <c r="H23" s="20">
        <f t="shared" si="0"/>
        <v>3061.3200000000033</v>
      </c>
      <c r="I23" s="24" t="s">
        <v>28</v>
      </c>
    </row>
    <row r="24" spans="3:9" ht="13.5" customHeight="1" hidden="1">
      <c r="C24" s="12" t="s">
        <v>29</v>
      </c>
      <c r="D24" s="13">
        <v>0</v>
      </c>
      <c r="E24" s="25"/>
      <c r="F24" s="25"/>
      <c r="G24" s="20">
        <f>+E24</f>
        <v>0</v>
      </c>
      <c r="H24" s="20">
        <f t="shared" si="0"/>
        <v>0</v>
      </c>
      <c r="I24" s="24" t="s">
        <v>30</v>
      </c>
    </row>
    <row r="25" spans="3:9" ht="13.5" customHeight="1" thickBot="1">
      <c r="C25" s="21" t="s">
        <v>31</v>
      </c>
      <c r="D25" s="13">
        <v>1443.460000000001</v>
      </c>
      <c r="E25" s="25">
        <v>11931.5</v>
      </c>
      <c r="F25" s="25">
        <v>11766.6</v>
      </c>
      <c r="G25" s="20">
        <f>+E25</f>
        <v>11931.5</v>
      </c>
      <c r="H25" s="20">
        <f t="shared" si="0"/>
        <v>1608.3600000000006</v>
      </c>
      <c r="I25" s="24"/>
    </row>
    <row r="26" spans="3:9" ht="13.5" customHeight="1" thickBot="1">
      <c r="C26" s="12" t="s">
        <v>32</v>
      </c>
      <c r="D26" s="13">
        <v>556.7099999999991</v>
      </c>
      <c r="E26" s="15">
        <v>4753.2</v>
      </c>
      <c r="F26" s="15">
        <v>4678.93</v>
      </c>
      <c r="G26" s="20">
        <f>+E26</f>
        <v>4753.2</v>
      </c>
      <c r="H26" s="20">
        <f t="shared" si="0"/>
        <v>630.9799999999987</v>
      </c>
      <c r="I26" s="24" t="s">
        <v>33</v>
      </c>
    </row>
    <row r="27" spans="3:9" ht="13.5" customHeight="1" thickBot="1">
      <c r="C27" s="12" t="s">
        <v>18</v>
      </c>
      <c r="D27" s="16">
        <f>SUM(D19:D26)</f>
        <v>19222.28</v>
      </c>
      <c r="E27" s="16">
        <f>SUM(E19:E26)</f>
        <v>168331.46000000002</v>
      </c>
      <c r="F27" s="16">
        <f>SUM(F19:F26)</f>
        <v>165883.17</v>
      </c>
      <c r="G27" s="16">
        <f>SUM(G19:G26)</f>
        <v>324371.4304048249</v>
      </c>
      <c r="H27" s="16">
        <f>SUM(H19:H26)</f>
        <v>21670.56999999999</v>
      </c>
      <c r="I27" s="26"/>
    </row>
    <row r="28" spans="3:8" ht="17.25" customHeight="1">
      <c r="C28" s="27" t="s">
        <v>34</v>
      </c>
      <c r="D28" s="27"/>
      <c r="E28" s="27"/>
      <c r="F28" s="27"/>
      <c r="G28" s="27"/>
      <c r="H28" s="28">
        <f>+H16+H27</f>
        <v>53093.16999999994</v>
      </c>
    </row>
    <row r="29" ht="12.75" hidden="1">
      <c r="C29" s="30"/>
    </row>
    <row r="30" ht="12.75">
      <c r="C30" s="30"/>
    </row>
    <row r="31" spans="3:6" ht="12.75">
      <c r="C31" s="30"/>
      <c r="D31" s="31"/>
      <c r="E31" s="31"/>
      <c r="F31" s="31"/>
    </row>
    <row r="32" ht="409.5">
      <c r="C32" s="30"/>
    </row>
  </sheetData>
  <sheetProtection/>
  <mergeCells count="8">
    <mergeCell ref="C17:I17"/>
    <mergeCell ref="I19:I20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20" zoomScalePageLayoutView="0" workbookViewId="0" topLeftCell="A1">
      <selection activeCell="A6" sqref="A1:IV6"/>
    </sheetView>
  </sheetViews>
  <sheetFormatPr defaultColWidth="9.00390625" defaultRowHeight="12.75"/>
  <cols>
    <col min="1" max="1" width="4.50390625" style="32" customWidth="1"/>
    <col min="2" max="2" width="12.50390625" style="32" customWidth="1"/>
    <col min="3" max="3" width="13.375" style="32" hidden="1" customWidth="1"/>
    <col min="4" max="4" width="12.125" style="32" customWidth="1"/>
    <col min="5" max="5" width="13.50390625" style="32" customWidth="1"/>
    <col min="6" max="6" width="13.375" style="32" customWidth="1"/>
    <col min="7" max="7" width="14.375" style="32" customWidth="1"/>
    <col min="8" max="8" width="15.125" style="32" customWidth="1"/>
    <col min="9" max="9" width="13.875" style="32" customWidth="1"/>
    <col min="10" max="16384" width="8.875" style="32" customWidth="1"/>
  </cols>
  <sheetData>
    <row r="1" spans="1:9" ht="14.25">
      <c r="A1" s="98" t="s">
        <v>35</v>
      </c>
      <c r="B1" s="98"/>
      <c r="C1" s="98"/>
      <c r="D1" s="98"/>
      <c r="E1" s="98"/>
      <c r="F1" s="98"/>
      <c r="G1" s="98"/>
      <c r="H1" s="98"/>
      <c r="I1" s="98"/>
    </row>
    <row r="2" spans="1:9" ht="14.25">
      <c r="A2" s="98" t="s">
        <v>36</v>
      </c>
      <c r="B2" s="98"/>
      <c r="C2" s="98"/>
      <c r="D2" s="98"/>
      <c r="E2" s="98"/>
      <c r="F2" s="98"/>
      <c r="G2" s="98"/>
      <c r="H2" s="98"/>
      <c r="I2" s="98"/>
    </row>
    <row r="3" spans="1:9" ht="14.25">
      <c r="A3" s="98" t="s">
        <v>37</v>
      </c>
      <c r="B3" s="98"/>
      <c r="C3" s="98"/>
      <c r="D3" s="98"/>
      <c r="E3" s="98"/>
      <c r="F3" s="98"/>
      <c r="G3" s="98"/>
      <c r="H3" s="98"/>
      <c r="I3" s="98"/>
    </row>
    <row r="4" spans="1:9" ht="57">
      <c r="A4" s="33" t="s">
        <v>38</v>
      </c>
      <c r="B4" s="33" t="s">
        <v>39</v>
      </c>
      <c r="C4" s="33" t="s">
        <v>40</v>
      </c>
      <c r="D4" s="33" t="s">
        <v>41</v>
      </c>
      <c r="E4" s="33" t="s">
        <v>42</v>
      </c>
      <c r="F4" s="34" t="s">
        <v>43</v>
      </c>
      <c r="G4" s="34" t="s">
        <v>44</v>
      </c>
      <c r="H4" s="33" t="s">
        <v>45</v>
      </c>
      <c r="I4" s="33" t="s">
        <v>46</v>
      </c>
    </row>
    <row r="5" spans="1:9" ht="14.25">
      <c r="A5" s="35" t="s">
        <v>47</v>
      </c>
      <c r="B5" s="36">
        <v>-80.19732</v>
      </c>
      <c r="C5" s="36"/>
      <c r="D5" s="36">
        <v>21.19788</v>
      </c>
      <c r="E5" s="36">
        <v>20.80766</v>
      </c>
      <c r="F5" s="36">
        <v>0</v>
      </c>
      <c r="G5" s="36">
        <v>184.53156</v>
      </c>
      <c r="H5" s="36">
        <v>2.81398</v>
      </c>
      <c r="I5" s="36">
        <f>B5+D5+F5-G5</f>
        <v>-243.531</v>
      </c>
    </row>
    <row r="7" ht="14.25">
      <c r="A7" s="32" t="s">
        <v>48</v>
      </c>
    </row>
    <row r="8" ht="14.25">
      <c r="A8" s="32" t="s">
        <v>49</v>
      </c>
    </row>
    <row r="9" ht="14.25">
      <c r="A9" s="32" t="s">
        <v>50</v>
      </c>
    </row>
    <row r="10" s="37" customFormat="1" ht="14.25">
      <c r="A10" s="37" t="s">
        <v>51</v>
      </c>
    </row>
    <row r="11" ht="14.25">
      <c r="A11" s="32" t="s">
        <v>52</v>
      </c>
    </row>
    <row r="12" ht="14.25">
      <c r="A12" s="32" t="s">
        <v>53</v>
      </c>
    </row>
    <row r="13" ht="14.25">
      <c r="A13" s="32" t="s">
        <v>54</v>
      </c>
    </row>
    <row r="14" ht="14.25">
      <c r="A14" s="32" t="s">
        <v>55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5.50390625" style="0" customWidth="1"/>
    <col min="2" max="2" width="19.50390625" style="0" customWidth="1"/>
    <col min="3" max="3" width="34.375" style="0" customWidth="1"/>
    <col min="4" max="4" width="19.375" style="0" customWidth="1"/>
    <col min="5" max="5" width="20.50390625" style="0" customWidth="1"/>
    <col min="6" max="6" width="21.625" style="0" customWidth="1"/>
    <col min="7" max="7" width="11.375" style="0" customWidth="1"/>
  </cols>
  <sheetData>
    <row r="1" spans="1:7" ht="30.75" customHeight="1">
      <c r="A1" s="99" t="s">
        <v>56</v>
      </c>
      <c r="B1" s="99"/>
      <c r="C1" s="99"/>
      <c r="D1" s="99"/>
      <c r="E1" s="99"/>
      <c r="F1" s="99"/>
      <c r="G1" s="99"/>
    </row>
    <row r="2" spans="1:7" ht="29.25" customHeight="1" thickBot="1">
      <c r="A2" s="100"/>
      <c r="B2" s="100"/>
      <c r="C2" s="100"/>
      <c r="D2" s="100"/>
      <c r="E2" s="100"/>
      <c r="F2" s="100"/>
      <c r="G2" s="100"/>
    </row>
    <row r="3" spans="1:7" ht="13.5" hidden="1" thickBot="1">
      <c r="A3" s="38"/>
      <c r="B3" s="39"/>
      <c r="C3" s="40"/>
      <c r="D3" s="39"/>
      <c r="E3" s="39"/>
      <c r="F3" s="101" t="s">
        <v>57</v>
      </c>
      <c r="G3" s="102"/>
    </row>
    <row r="4" spans="1:7" ht="12.75" hidden="1">
      <c r="A4" s="41" t="s">
        <v>58</v>
      </c>
      <c r="B4" s="42" t="s">
        <v>59</v>
      </c>
      <c r="C4" s="41" t="s">
        <v>60</v>
      </c>
      <c r="D4" s="42" t="s">
        <v>61</v>
      </c>
      <c r="E4" s="43" t="s">
        <v>62</v>
      </c>
      <c r="F4" s="43"/>
      <c r="G4" s="43"/>
    </row>
    <row r="5" spans="1:7" ht="12.75" hidden="1">
      <c r="A5" s="41" t="s">
        <v>63</v>
      </c>
      <c r="B5" s="42"/>
      <c r="C5" s="44"/>
      <c r="D5" s="42" t="s">
        <v>64</v>
      </c>
      <c r="E5" s="42" t="s">
        <v>65</v>
      </c>
      <c r="F5" s="42" t="s">
        <v>66</v>
      </c>
      <c r="G5" s="42" t="s">
        <v>67</v>
      </c>
    </row>
    <row r="6" spans="1:7" ht="12.75" hidden="1">
      <c r="A6" s="41"/>
      <c r="B6" s="42"/>
      <c r="C6" s="44"/>
      <c r="D6" s="42" t="s">
        <v>68</v>
      </c>
      <c r="E6" s="42"/>
      <c r="F6" s="42" t="s">
        <v>69</v>
      </c>
      <c r="G6" s="42" t="s">
        <v>70</v>
      </c>
    </row>
    <row r="7" spans="1:7" ht="12.75" hidden="1">
      <c r="A7" s="45"/>
      <c r="B7" s="46"/>
      <c r="C7" s="47"/>
      <c r="D7" s="46"/>
      <c r="E7" s="46"/>
      <c r="F7" s="46"/>
      <c r="G7" s="42" t="s">
        <v>71</v>
      </c>
    </row>
    <row r="8" spans="1:7" ht="13.5" hidden="1" thickBot="1">
      <c r="A8" s="48"/>
      <c r="B8" s="49"/>
      <c r="C8" s="50"/>
      <c r="D8" s="49"/>
      <c r="E8" s="49"/>
      <c r="F8" s="49"/>
      <c r="G8" s="49"/>
    </row>
    <row r="9" spans="1:7" ht="12.75" hidden="1">
      <c r="A9" s="39"/>
      <c r="B9" s="51"/>
      <c r="C9" s="40"/>
      <c r="D9" s="39"/>
      <c r="E9" s="39"/>
      <c r="F9" s="39"/>
      <c r="G9" s="51"/>
    </row>
    <row r="10" spans="1:7" ht="12.75" hidden="1">
      <c r="A10" s="42">
        <v>1</v>
      </c>
      <c r="B10" s="52" t="s">
        <v>72</v>
      </c>
      <c r="C10" s="41"/>
      <c r="D10" s="42"/>
      <c r="E10" s="53"/>
      <c r="F10" s="53"/>
      <c r="G10" s="54">
        <f>+E10-F10</f>
        <v>0</v>
      </c>
    </row>
    <row r="11" spans="1:7" ht="12.75" hidden="1">
      <c r="A11" s="42"/>
      <c r="B11" s="52"/>
      <c r="C11" s="41"/>
      <c r="D11" s="42"/>
      <c r="E11" s="55"/>
      <c r="F11" s="53"/>
      <c r="G11" s="54"/>
    </row>
    <row r="12" spans="1:7" ht="12.75" hidden="1">
      <c r="A12" s="42"/>
      <c r="B12" s="52"/>
      <c r="C12" s="56" t="s">
        <v>73</v>
      </c>
      <c r="D12" s="57"/>
      <c r="E12" s="58">
        <f>SUM(E10:E11)</f>
        <v>0</v>
      </c>
      <c r="F12" s="58">
        <f>SUM(F10:F11)</f>
        <v>0</v>
      </c>
      <c r="G12" s="58">
        <f>SUM(G10:G11)</f>
        <v>0</v>
      </c>
    </row>
    <row r="13" spans="1:7" ht="13.5" hidden="1" thickBot="1">
      <c r="A13" s="59"/>
      <c r="B13" s="60"/>
      <c r="C13" s="61"/>
      <c r="D13" s="62"/>
      <c r="E13" s="63"/>
      <c r="F13" s="63"/>
      <c r="G13" s="64"/>
    </row>
    <row r="14" spans="1:7" ht="12.75" hidden="1">
      <c r="A14" s="39"/>
      <c r="B14" s="51"/>
      <c r="C14" s="65"/>
      <c r="D14" s="66"/>
      <c r="E14" s="67"/>
      <c r="F14" s="68"/>
      <c r="G14" s="68"/>
    </row>
    <row r="15" spans="1:7" ht="12.75" hidden="1">
      <c r="A15" s="46"/>
      <c r="B15" s="69" t="s">
        <v>18</v>
      </c>
      <c r="C15" s="70"/>
      <c r="D15" s="44"/>
      <c r="E15" s="71">
        <f>E12</f>
        <v>0</v>
      </c>
      <c r="F15" s="72">
        <f>+F12</f>
        <v>0</v>
      </c>
      <c r="G15" s="73">
        <f>+E15-F15</f>
        <v>0</v>
      </c>
    </row>
    <row r="16" spans="1:7" ht="13.5" hidden="1" thickBot="1">
      <c r="A16" s="49"/>
      <c r="B16" s="74"/>
      <c r="C16" s="75"/>
      <c r="D16" s="76"/>
      <c r="E16" s="62"/>
      <c r="F16" s="77"/>
      <c r="G16" s="77"/>
    </row>
    <row r="19" spans="1:7" ht="63.75" customHeight="1">
      <c r="A19" s="78" t="s">
        <v>74</v>
      </c>
      <c r="B19" s="78" t="s">
        <v>75</v>
      </c>
      <c r="C19" s="78" t="s">
        <v>76</v>
      </c>
      <c r="D19" s="78" t="s">
        <v>77</v>
      </c>
      <c r="E19" s="79" t="s">
        <v>78</v>
      </c>
      <c r="F19" s="78" t="s">
        <v>79</v>
      </c>
      <c r="G19" s="80"/>
    </row>
    <row r="20" spans="1:7" ht="15">
      <c r="A20" s="81">
        <v>1</v>
      </c>
      <c r="B20" s="82">
        <v>1498.0099999999984</v>
      </c>
      <c r="C20" s="82">
        <v>17329.32</v>
      </c>
      <c r="D20" s="82">
        <v>17226.61</v>
      </c>
      <c r="E20" s="82">
        <v>10292.12</v>
      </c>
      <c r="F20" s="82">
        <f>+B20+C20-D20</f>
        <v>1600.7199999999975</v>
      </c>
      <c r="G20" s="83"/>
    </row>
    <row r="23" spans="1:5" ht="68.25" customHeight="1">
      <c r="A23" s="78" t="s">
        <v>74</v>
      </c>
      <c r="B23" s="78" t="s">
        <v>80</v>
      </c>
      <c r="C23" s="78" t="s">
        <v>81</v>
      </c>
      <c r="D23" s="78" t="s">
        <v>82</v>
      </c>
      <c r="E23" s="78" t="s">
        <v>83</v>
      </c>
    </row>
    <row r="24" spans="1:5" ht="15">
      <c r="A24" s="84">
        <v>1</v>
      </c>
      <c r="B24" s="85">
        <v>-39006.45</v>
      </c>
      <c r="C24" s="85">
        <f>+D20+E20</f>
        <v>27518.730000000003</v>
      </c>
      <c r="D24" s="85">
        <v>0</v>
      </c>
      <c r="E24" s="85">
        <f>+B24+C24-D24</f>
        <v>-11487.719999999994</v>
      </c>
    </row>
    <row r="25" spans="1:5" ht="12.75">
      <c r="A25" s="47"/>
      <c r="B25" s="47"/>
      <c r="C25" s="86"/>
      <c r="D25" s="86"/>
      <c r="E25" s="44"/>
    </row>
  </sheetData>
  <sheetProtection/>
  <mergeCells count="2">
    <mergeCell ref="A1:G2"/>
    <mergeCell ref="F3:G3"/>
  </mergeCells>
  <printOptions horizontalCentered="1"/>
  <pageMargins left="0" right="0" top="3.3464566929133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2014-06-26T10:38:14Z</dcterms:created>
  <dcterms:modified xsi:type="dcterms:W3CDTF">2014-07-04T07:07:04Z</dcterms:modified>
  <cp:category/>
  <cp:version/>
  <cp:contentType/>
  <cp:contentStatus/>
</cp:coreProperties>
</file>