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<sst xmlns="http://schemas.openxmlformats.org/spreadsheetml/2006/main" count="96" uniqueCount="87">
  <si>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</si>
  <si>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</si>
  <si>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</si>
  <si>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Ларина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</si>
  <si>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</si>
  <si>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</si>
  <si>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</si>
  <si>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</si>
  <si>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</si>
  <si>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</si>
  <si>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</si>
  <si>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</si>
  <si>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</si>
  <si>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</si>
  <si>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</si>
  <si>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</si>
  <si>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</si>
  <si>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</si>
  <si>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</si>
  <si>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</si>
  <si>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</si>
  <si>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</si>
  <si>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</si>
  <si>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</si>
  <si>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</si>
  <si>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</si>
  <si>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</si>
  <si>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</si>
  <si>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</si>
  <si>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</si>
  <si>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</si>
  <si>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</si>
  <si>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</si>
  <si>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</si>
  <si>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</si>
  <si>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</si>
  <si>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</si>
  <si>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</si>
  <si>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</si>
  <si>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</si>
  <si>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</si>
  <si>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</si>
  <si>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№2  по ул. Ларина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</si>
  <si>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</si>
  <si>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</si>
  <si>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</si>
  <si>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</si>
  <si>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</si>
  <si>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</si>
  <si>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</si>
  <si>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</si>
  <si>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</si>
  <si>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</si>
  <si>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35,99</t>
    </r>
    <r>
      <rPr>
        <sz val="10"/>
        <rFont val="Arial Cyr"/>
        <family val="0"/>
      </rPr>
      <t xml:space="preserve"> тыс.рублей, в том числе:</t>
    </r>
  </si>
  <si>
    <t>ремонт цо - 0,15 т.р.</t>
  </si>
  <si>
    <t>смена ламп - 0,23 т.р.</t>
  </si>
  <si>
    <t>аварийное обслуживание - 1,42 т.р.</t>
  </si>
  <si>
    <t>проверка вентканалов - 0,63 т.р.</t>
  </si>
  <si>
    <t>очистка кровли от снега - 33,56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</si>
  <si>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Ларина,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</si>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</sst>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2" fontId="45" fillId="0" borderId="17" xfId="52" applyNumberFormat="1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6" xfId="61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7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7" t="s">
        <v>1</v>
      </c>
      <c r="D5" s="97"/>
      <c r="E5" s="97"/>
      <c r="F5" s="97"/>
      <c r="G5" s="97"/>
      <c r="H5" s="97"/>
      <c r="I5" s="97"/>
    </row>
    <row r="6" spans="3:9" ht="12.75">
      <c r="C6" s="98" t="s">
        <v>2</v>
      </c>
      <c r="D6" s="98"/>
      <c r="E6" s="98"/>
      <c r="F6" s="98"/>
      <c r="G6" s="98"/>
      <c r="H6" s="98"/>
      <c r="I6" s="98"/>
    </row>
    <row r="7" spans="3:9" ht="12.75">
      <c r="C7" s="98" t="s">
        <v>3</v>
      </c>
      <c r="D7" s="98"/>
      <c r="E7" s="98"/>
      <c r="F7" s="98"/>
      <c r="G7" s="98"/>
      <c r="H7" s="98"/>
      <c r="I7" s="98"/>
    </row>
    <row r="8" spans="3:9" ht="6" customHeight="1" thickBot="1">
      <c r="C8" s="99"/>
      <c r="D8" s="99"/>
      <c r="E8" s="99"/>
      <c r="F8" s="99"/>
      <c r="G8" s="99"/>
      <c r="H8" s="99"/>
      <c r="I8" s="99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0" t="s">
        <v>11</v>
      </c>
      <c r="D10" s="90"/>
      <c r="E10" s="90"/>
      <c r="F10" s="90"/>
      <c r="G10" s="90"/>
      <c r="H10" s="90"/>
      <c r="I10" s="101"/>
    </row>
    <row r="11" spans="3:9" ht="13.5" customHeight="1" thickBot="1">
      <c r="C11" s="12" t="s">
        <v>12</v>
      </c>
      <c r="D11" s="13">
        <v>25487.399999999907</v>
      </c>
      <c r="E11" s="14">
        <v>964730.9</v>
      </c>
      <c r="F11" s="14">
        <v>947618.3</v>
      </c>
      <c r="G11" s="14">
        <v>1009400.15168</v>
      </c>
      <c r="H11" s="14">
        <f>+D11+E11-F11</f>
        <v>42599.99999999988</v>
      </c>
      <c r="I11" s="102" t="s">
        <v>13</v>
      </c>
    </row>
    <row r="12" spans="3:9" ht="13.5" customHeight="1" thickBot="1">
      <c r="C12" s="12" t="s">
        <v>14</v>
      </c>
      <c r="D12" s="13">
        <v>2345.8699999999953</v>
      </c>
      <c r="E12" s="15">
        <v>106214.70999999999</v>
      </c>
      <c r="F12" s="15">
        <v>105799</v>
      </c>
      <c r="G12" s="14">
        <v>246217.72568000003</v>
      </c>
      <c r="H12" s="14">
        <f>+D12+E12-F12</f>
        <v>2761.579999999987</v>
      </c>
      <c r="I12" s="103"/>
    </row>
    <row r="13" spans="3:9" ht="13.5" customHeight="1" thickBot="1">
      <c r="C13" s="12" t="s">
        <v>15</v>
      </c>
      <c r="D13" s="13">
        <v>2685.9100000000035</v>
      </c>
      <c r="E13" s="15">
        <v>82828.15000000001</v>
      </c>
      <c r="F13" s="15">
        <v>82669.65</v>
      </c>
      <c r="G13" s="14">
        <v>109042.91</v>
      </c>
      <c r="H13" s="14">
        <f>+D13+E13-F13</f>
        <v>2844.410000000018</v>
      </c>
      <c r="I13" s="103"/>
    </row>
    <row r="14" spans="3:9" ht="13.5" customHeight="1" thickBot="1">
      <c r="C14" s="12" t="s">
        <v>16</v>
      </c>
      <c r="D14" s="13">
        <v>1236.300000000003</v>
      </c>
      <c r="E14" s="15">
        <v>42813.64</v>
      </c>
      <c r="F14" s="15">
        <v>42701.74</v>
      </c>
      <c r="G14" s="14">
        <f>+E14</f>
        <v>42813.64</v>
      </c>
      <c r="H14" s="14">
        <f>+D14+E14-F14</f>
        <v>1348.2000000000044</v>
      </c>
      <c r="I14" s="103"/>
    </row>
    <row r="15" spans="3:9" ht="13.5" customHeight="1" thickBot="1">
      <c r="C15" s="12" t="s">
        <v>17</v>
      </c>
      <c r="D15" s="13">
        <v>0</v>
      </c>
      <c r="E15" s="15">
        <v>19962.97</v>
      </c>
      <c r="F15" s="15">
        <v>19178.690000000002</v>
      </c>
      <c r="G15" s="14">
        <f>+E15+3838.56</f>
        <v>23801.530000000002</v>
      </c>
      <c r="H15" s="14">
        <f>+D15+E15-F15</f>
        <v>784.2799999999988</v>
      </c>
      <c r="I15" s="104"/>
    </row>
    <row r="16" spans="3:9" ht="13.5" customHeight="1" thickBot="1">
      <c r="C16" s="12" t="s">
        <v>18</v>
      </c>
      <c r="D16" s="16">
        <f>SUM(D11:D15)</f>
        <v>31755.47999999991</v>
      </c>
      <c r="E16" s="16">
        <f>SUM(E11:E15)</f>
        <v>1216550.3699999999</v>
      </c>
      <c r="F16" s="16">
        <f>SUM(F11:F15)</f>
        <v>1197967.38</v>
      </c>
      <c r="G16" s="16">
        <f>SUM(G11:G15)</f>
        <v>1431275.95736</v>
      </c>
      <c r="H16" s="16">
        <f>SUM(H11:H15)</f>
        <v>50338.46999999989</v>
      </c>
      <c r="I16" s="17"/>
    </row>
    <row r="17" spans="3:9" ht="13.5" customHeight="1" thickBot="1">
      <c r="C17" s="90" t="s">
        <v>19</v>
      </c>
      <c r="D17" s="90"/>
      <c r="E17" s="90"/>
      <c r="F17" s="90"/>
      <c r="G17" s="90"/>
      <c r="H17" s="90"/>
      <c r="I17" s="90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13414.380000000005</v>
      </c>
      <c r="E19" s="21">
        <v>425117.02999999997</v>
      </c>
      <c r="F19" s="21">
        <v>422420.74</v>
      </c>
      <c r="G19" s="21">
        <f>+E19</f>
        <v>425117.02999999997</v>
      </c>
      <c r="H19" s="21">
        <f aca="true" t="shared" si="0" ref="H19:H25">+D19+E19-F19</f>
        <v>16110.669999999984</v>
      </c>
      <c r="I19" s="91" t="s">
        <v>22</v>
      </c>
    </row>
    <row r="20" spans="3:10" ht="14.25" customHeight="1" thickBot="1">
      <c r="C20" s="12" t="s">
        <v>23</v>
      </c>
      <c r="D20" s="13">
        <v>2773.6500000000233</v>
      </c>
      <c r="E20" s="14">
        <v>80955.14</v>
      </c>
      <c r="F20" s="14">
        <v>80405.13</v>
      </c>
      <c r="G20" s="21">
        <v>35986.40406413681</v>
      </c>
      <c r="H20" s="21">
        <f t="shared" si="0"/>
        <v>3323.660000000018</v>
      </c>
      <c r="I20" s="92"/>
      <c r="J20" s="22"/>
    </row>
    <row r="21" spans="3:9" ht="13.5" customHeight="1" thickBot="1">
      <c r="C21" s="18" t="s">
        <v>24</v>
      </c>
      <c r="D21" s="23">
        <v>4286.549999999988</v>
      </c>
      <c r="E21" s="14">
        <v>119150.28</v>
      </c>
      <c r="F21" s="14">
        <v>118287.31</v>
      </c>
      <c r="G21" s="21">
        <v>0</v>
      </c>
      <c r="H21" s="21">
        <f t="shared" si="0"/>
        <v>5149.5199999999895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5" t="s">
        <v>26</v>
      </c>
    </row>
    <row r="23" spans="3:9" ht="13.5" customHeight="1" thickBot="1">
      <c r="C23" s="12" t="s">
        <v>27</v>
      </c>
      <c r="D23" s="13">
        <v>3017.3999999999796</v>
      </c>
      <c r="E23" s="14">
        <v>94252.45</v>
      </c>
      <c r="F23" s="14">
        <v>93647.3</v>
      </c>
      <c r="G23" s="21">
        <v>129299.3444776582</v>
      </c>
      <c r="H23" s="21">
        <f t="shared" si="0"/>
        <v>3622.549999999974</v>
      </c>
      <c r="I23" s="26" t="s">
        <v>28</v>
      </c>
    </row>
    <row r="24" spans="3:9" ht="13.5" customHeight="1" thickBot="1">
      <c r="C24" s="12" t="s">
        <v>29</v>
      </c>
      <c r="D24" s="13">
        <v>84.05000000000018</v>
      </c>
      <c r="E24" s="15">
        <v>2691</v>
      </c>
      <c r="F24" s="15">
        <v>2674.08</v>
      </c>
      <c r="G24" s="21">
        <f>+E24</f>
        <v>2691</v>
      </c>
      <c r="H24" s="21">
        <f t="shared" si="0"/>
        <v>100.97000000000025</v>
      </c>
      <c r="I24" s="26" t="s">
        <v>30</v>
      </c>
    </row>
    <row r="25" spans="3:9" ht="13.5" customHeight="1" thickBot="1">
      <c r="C25" s="18" t="s">
        <v>31</v>
      </c>
      <c r="D25" s="13">
        <v>1789.689999999995</v>
      </c>
      <c r="E25" s="15">
        <v>56770.119999999995</v>
      </c>
      <c r="F25" s="15">
        <v>56343.22</v>
      </c>
      <c r="G25" s="21">
        <f>+E25</f>
        <v>56770.119999999995</v>
      </c>
      <c r="H25" s="21">
        <f t="shared" si="0"/>
        <v>2216.5899999999892</v>
      </c>
      <c r="I25" s="25"/>
    </row>
    <row r="26" spans="3:9" ht="13.5" customHeight="1" thickBot="1">
      <c r="C26" s="12" t="s">
        <v>32</v>
      </c>
      <c r="D26" s="13">
        <v>1807.1000000000058</v>
      </c>
      <c r="E26" s="15">
        <v>56511.72</v>
      </c>
      <c r="F26" s="15">
        <v>56149.24</v>
      </c>
      <c r="G26" s="21">
        <f>+E26</f>
        <v>56511.72</v>
      </c>
      <c r="H26" s="21">
        <f>+D26+E26-F26</f>
        <v>2169.580000000009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27172.819999999996</v>
      </c>
      <c r="E27" s="16">
        <f>SUM(E19:E26)</f>
        <v>835447.7399999999</v>
      </c>
      <c r="F27" s="16">
        <f>SUM(F19:F26)</f>
        <v>829927.0199999999</v>
      </c>
      <c r="G27" s="16">
        <f>SUM(G19:G26)</f>
        <v>706375.618541795</v>
      </c>
      <c r="H27" s="16">
        <f>SUM(H19:H26)</f>
        <v>32693.539999999964</v>
      </c>
      <c r="I27" s="24"/>
    </row>
    <row r="28" spans="3:9" ht="13.5" customHeight="1" thickBot="1">
      <c r="C28" s="93" t="s">
        <v>34</v>
      </c>
      <c r="D28" s="93"/>
      <c r="E28" s="93"/>
      <c r="F28" s="93"/>
      <c r="G28" s="93"/>
      <c r="H28" s="93"/>
      <c r="I28" s="93"/>
    </row>
    <row r="29" spans="3:9" ht="28.5" customHeight="1" thickBot="1">
      <c r="C29" s="28" t="s">
        <v>35</v>
      </c>
      <c r="D29" s="94" t="s">
        <v>36</v>
      </c>
      <c r="E29" s="95"/>
      <c r="F29" s="95"/>
      <c r="G29" s="95"/>
      <c r="H29" s="96"/>
      <c r="I29" s="29" t="s">
        <v>37</v>
      </c>
    </row>
    <row r="30" spans="3:8" ht="20.25" customHeight="1">
      <c r="C30" s="30" t="s">
        <v>38</v>
      </c>
      <c r="D30" s="30"/>
      <c r="E30" s="30"/>
      <c r="F30" s="30"/>
      <c r="G30" s="30"/>
      <c r="H30" s="31">
        <f>+H16+H27</f>
        <v>83032.00999999986</v>
      </c>
    </row>
    <row r="31" spans="3:4" ht="13.5" hidden="1">
      <c r="C31" s="33" t="s">
        <v>39</v>
      </c>
      <c r="D31" s="33"/>
    </row>
    <row r="32" ht="12.75" customHeight="1">
      <c r="C32" s="34"/>
    </row>
    <row r="33" spans="3:6" ht="12.75" customHeight="1">
      <c r="C33" s="34"/>
      <c r="D33" s="35"/>
      <c r="E33" s="35"/>
      <c r="F33" s="35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20" zoomScalePageLayoutView="0" workbookViewId="0" topLeftCell="A1">
      <selection activeCell="D14" sqref="D14:J22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8" width="15.125" style="36" customWidth="1"/>
    <col min="9" max="9" width="15.375" style="36" customWidth="1"/>
    <col min="10" max="16384" width="8.875" style="36" customWidth="1"/>
  </cols>
  <sheetData>
    <row r="1" spans="1:9" ht="14.25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9" ht="14.25">
      <c r="A2" s="105" t="s">
        <v>41</v>
      </c>
      <c r="B2" s="105"/>
      <c r="C2" s="105"/>
      <c r="D2" s="105"/>
      <c r="E2" s="105"/>
      <c r="F2" s="105"/>
      <c r="G2" s="105"/>
      <c r="H2" s="105"/>
      <c r="I2" s="105"/>
    </row>
    <row r="3" spans="1:9" ht="14.25">
      <c r="A3" s="105" t="s">
        <v>42</v>
      </c>
      <c r="B3" s="105"/>
      <c r="C3" s="105"/>
      <c r="D3" s="105"/>
      <c r="E3" s="105"/>
      <c r="F3" s="105"/>
      <c r="G3" s="105"/>
      <c r="H3" s="105"/>
      <c r="I3" s="105"/>
    </row>
    <row r="4" spans="1:9" ht="57">
      <c r="A4" s="37" t="s">
        <v>43</v>
      </c>
      <c r="B4" s="37" t="s">
        <v>44</v>
      </c>
      <c r="C4" s="37" t="s">
        <v>45</v>
      </c>
      <c r="D4" s="37" t="s">
        <v>46</v>
      </c>
      <c r="E4" s="37" t="s">
        <v>47</v>
      </c>
      <c r="F4" s="38" t="s">
        <v>48</v>
      </c>
      <c r="G4" s="38" t="s">
        <v>49</v>
      </c>
      <c r="H4" s="37" t="s">
        <v>50</v>
      </c>
      <c r="I4" s="37" t="s">
        <v>51</v>
      </c>
    </row>
    <row r="5" spans="1:9" ht="14.25">
      <c r="A5" s="39" t="s">
        <v>52</v>
      </c>
      <c r="B5" s="40">
        <v>-170.89067</v>
      </c>
      <c r="C5" s="40"/>
      <c r="D5" s="40">
        <v>80.95514</v>
      </c>
      <c r="E5" s="40">
        <v>80.40513</v>
      </c>
      <c r="F5" s="40">
        <v>2.16</v>
      </c>
      <c r="G5" s="40">
        <v>35.9864</v>
      </c>
      <c r="H5" s="40">
        <v>3.32366</v>
      </c>
      <c r="I5" s="40">
        <f>B5+D5+F5-G5</f>
        <v>-123.76193</v>
      </c>
    </row>
    <row r="7" ht="14.25">
      <c r="A7" s="36" t="s">
        <v>53</v>
      </c>
    </row>
    <row r="8" ht="14.25">
      <c r="A8" s="36" t="s">
        <v>54</v>
      </c>
    </row>
    <row r="9" ht="14.25">
      <c r="A9" s="36" t="s">
        <v>55</v>
      </c>
    </row>
    <row r="10" ht="14.25">
      <c r="A10" s="41" t="s">
        <v>56</v>
      </c>
    </row>
    <row r="11" ht="14.25">
      <c r="A11" s="36" t="s">
        <v>57</v>
      </c>
    </row>
    <row r="12" ht="14.25">
      <c r="A12" s="36" t="s">
        <v>58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6" sqref="A26:IV26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</cols>
  <sheetData>
    <row r="1" spans="1:7" ht="30.75" customHeight="1">
      <c r="A1" s="106" t="s">
        <v>59</v>
      </c>
      <c r="B1" s="106"/>
      <c r="C1" s="106"/>
      <c r="D1" s="106"/>
      <c r="E1" s="106"/>
      <c r="F1" s="106"/>
      <c r="G1" s="106"/>
    </row>
    <row r="2" spans="1:7" ht="29.25" customHeight="1">
      <c r="A2" s="106"/>
      <c r="B2" s="106"/>
      <c r="C2" s="106"/>
      <c r="D2" s="106"/>
      <c r="E2" s="106"/>
      <c r="F2" s="106"/>
      <c r="G2" s="106"/>
    </row>
    <row r="3" spans="1:7" ht="13.5" hidden="1" thickBot="1">
      <c r="A3" s="42"/>
      <c r="B3" s="43"/>
      <c r="C3" s="44"/>
      <c r="D3" s="43"/>
      <c r="E3" s="43"/>
      <c r="F3" s="107" t="s">
        <v>60</v>
      </c>
      <c r="G3" s="108"/>
    </row>
    <row r="4" spans="1:7" ht="12.75" hidden="1">
      <c r="A4" s="45" t="s">
        <v>61</v>
      </c>
      <c r="B4" s="46" t="s">
        <v>62</v>
      </c>
      <c r="C4" s="45" t="s">
        <v>63</v>
      </c>
      <c r="D4" s="46" t="s">
        <v>64</v>
      </c>
      <c r="E4" s="47" t="s">
        <v>65</v>
      </c>
      <c r="F4" s="47"/>
      <c r="G4" s="47"/>
    </row>
    <row r="5" spans="1:7" ht="12.75" hidden="1">
      <c r="A5" s="45" t="s">
        <v>66</v>
      </c>
      <c r="B5" s="46"/>
      <c r="C5" s="48"/>
      <c r="D5" s="46" t="s">
        <v>67</v>
      </c>
      <c r="E5" s="46" t="s">
        <v>68</v>
      </c>
      <c r="F5" s="46" t="s">
        <v>69</v>
      </c>
      <c r="G5" s="46" t="s">
        <v>70</v>
      </c>
    </row>
    <row r="6" spans="1:7" ht="12.75" hidden="1">
      <c r="A6" s="45"/>
      <c r="B6" s="46"/>
      <c r="C6" s="48"/>
      <c r="D6" s="46" t="s">
        <v>71</v>
      </c>
      <c r="E6" s="46"/>
      <c r="F6" s="46" t="s">
        <v>72</v>
      </c>
      <c r="G6" s="46" t="s">
        <v>73</v>
      </c>
    </row>
    <row r="7" spans="1:7" ht="12.75" hidden="1">
      <c r="A7" s="49"/>
      <c r="B7" s="50"/>
      <c r="C7" s="51"/>
      <c r="D7" s="50"/>
      <c r="E7" s="50"/>
      <c r="F7" s="50"/>
      <c r="G7" s="46" t="s">
        <v>74</v>
      </c>
    </row>
    <row r="8" spans="1:7" ht="13.5" hidden="1" thickBot="1">
      <c r="A8" s="52"/>
      <c r="B8" s="53"/>
      <c r="C8" s="54"/>
      <c r="D8" s="53"/>
      <c r="E8" s="53"/>
      <c r="F8" s="53"/>
      <c r="G8" s="53"/>
    </row>
    <row r="9" spans="1:7" ht="12.75" hidden="1">
      <c r="A9" s="43"/>
      <c r="B9" s="55"/>
      <c r="C9" s="44"/>
      <c r="D9" s="43"/>
      <c r="E9" s="43"/>
      <c r="F9" s="43"/>
      <c r="G9" s="55"/>
    </row>
    <row r="10" spans="1:7" ht="12.75" hidden="1">
      <c r="A10" s="46">
        <v>1</v>
      </c>
      <c r="B10" s="56" t="s">
        <v>75</v>
      </c>
      <c r="C10" s="45"/>
      <c r="D10" s="46"/>
      <c r="E10" s="57"/>
      <c r="F10" s="57"/>
      <c r="G10" s="58">
        <f>+E10-F10</f>
        <v>0</v>
      </c>
    </row>
    <row r="11" spans="1:7" ht="12.75" hidden="1">
      <c r="A11" s="46"/>
      <c r="B11" s="56"/>
      <c r="C11" s="45"/>
      <c r="D11" s="46"/>
      <c r="E11" s="57"/>
      <c r="F11" s="57"/>
      <c r="G11" s="58"/>
    </row>
    <row r="12" spans="1:7" ht="12.75" hidden="1">
      <c r="A12" s="46"/>
      <c r="B12" s="56"/>
      <c r="C12" s="59" t="s">
        <v>76</v>
      </c>
      <c r="D12" s="60"/>
      <c r="E12" s="61">
        <f>SUM(E10:E11)</f>
        <v>0</v>
      </c>
      <c r="F12" s="61">
        <f>SUM(F10:F11)</f>
        <v>0</v>
      </c>
      <c r="G12" s="61">
        <f>SUM(G10:G11)</f>
        <v>0</v>
      </c>
    </row>
    <row r="13" spans="1:7" ht="13.5" hidden="1" thickBot="1">
      <c r="A13" s="62"/>
      <c r="B13" s="63"/>
      <c r="C13" s="64"/>
      <c r="D13" s="65"/>
      <c r="E13" s="66"/>
      <c r="F13" s="66"/>
      <c r="G13" s="67"/>
    </row>
    <row r="14" spans="1:7" ht="12.75" hidden="1">
      <c r="A14" s="43"/>
      <c r="B14" s="55"/>
      <c r="C14" s="68"/>
      <c r="D14" s="69"/>
      <c r="E14" s="70"/>
      <c r="F14" s="71"/>
      <c r="G14" s="71"/>
    </row>
    <row r="15" spans="1:7" ht="12.75" hidden="1">
      <c r="A15" s="50"/>
      <c r="B15" s="72" t="s">
        <v>18</v>
      </c>
      <c r="C15" s="73"/>
      <c r="D15" s="48"/>
      <c r="E15" s="74">
        <f>E12</f>
        <v>0</v>
      </c>
      <c r="F15" s="75">
        <f>+F12</f>
        <v>0</v>
      </c>
      <c r="G15" s="76">
        <f>+E15-F15</f>
        <v>0</v>
      </c>
    </row>
    <row r="16" spans="1:7" ht="13.5" hidden="1" thickBot="1">
      <c r="A16" s="53"/>
      <c r="B16" s="77"/>
      <c r="C16" s="78"/>
      <c r="D16" s="79"/>
      <c r="E16" s="65"/>
      <c r="F16" s="80"/>
      <c r="G16" s="80"/>
    </row>
    <row r="19" spans="1:7" ht="63.75" customHeight="1">
      <c r="A19" s="81" t="s">
        <v>77</v>
      </c>
      <c r="B19" s="81" t="s">
        <v>78</v>
      </c>
      <c r="C19" s="81" t="s">
        <v>79</v>
      </c>
      <c r="D19" s="81" t="s">
        <v>80</v>
      </c>
      <c r="E19" s="82" t="s">
        <v>81</v>
      </c>
      <c r="F19" s="81" t="s">
        <v>82</v>
      </c>
      <c r="G19" s="83"/>
    </row>
    <row r="20" spans="1:7" ht="15">
      <c r="A20" s="84">
        <v>1</v>
      </c>
      <c r="B20" s="85">
        <v>4286.549999999988</v>
      </c>
      <c r="C20" s="85">
        <v>119150.28</v>
      </c>
      <c r="D20" s="85">
        <v>118287.31</v>
      </c>
      <c r="E20" s="85">
        <v>18090.719999999998</v>
      </c>
      <c r="F20" s="85">
        <f>+B20+C20-D20</f>
        <v>5149.5199999999895</v>
      </c>
      <c r="G20" s="86"/>
    </row>
    <row r="23" spans="1:5" ht="90">
      <c r="A23" s="81" t="s">
        <v>77</v>
      </c>
      <c r="B23" s="81" t="s">
        <v>83</v>
      </c>
      <c r="C23" s="81" t="s">
        <v>84</v>
      </c>
      <c r="D23" s="81" t="s">
        <v>85</v>
      </c>
      <c r="E23" s="81" t="s">
        <v>86</v>
      </c>
    </row>
    <row r="24" spans="1:5" ht="15">
      <c r="A24" s="87">
        <v>1</v>
      </c>
      <c r="B24" s="88">
        <v>16621.23999999999</v>
      </c>
      <c r="C24" s="88">
        <f>+D20+E20</f>
        <v>136378.03</v>
      </c>
      <c r="D24" s="88">
        <v>0</v>
      </c>
      <c r="E24" s="88">
        <f>+B24+C24-D24</f>
        <v>152999.27</v>
      </c>
    </row>
    <row r="25" spans="1:5" ht="12.75">
      <c r="A25" s="51"/>
      <c r="B25" s="51"/>
      <c r="C25" s="89"/>
      <c r="D25" s="89"/>
      <c r="E25" s="48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2014-06-26T11:02:36Z</dcterms:created>
  <dcterms:modified xsi:type="dcterms:W3CDTF">2014-07-04T07:42:42Z</dcterms:modified>
  <cp:category/>
  <cp:version/>
  <cp:contentType/>
  <cp:contentStatus/>
</cp:coreProperties>
</file>