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<sst xmlns="http://schemas.openxmlformats.org/spreadsheetml/2006/main" count="107" uniqueCount="97">
  <si>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</si>
  <si>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</si>
  <si>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</si>
  <si>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</si>
  <si>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</si>
  <si>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</si>
  <si>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</si>
  <si>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</si>
  <si>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</si>
  <si>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</si>
  <si>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</si>
  <si>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</si>
  <si>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</si>
  <si>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</si>
  <si>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</si>
  <si>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</si>
  <si>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</si>
  <si>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</si>
  <si>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</si>
  <si>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</si>
  <si>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</si>
  <si>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</si>
  <si>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</si>
  <si>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</si>
  <si>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</si>
  <si>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</si>
  <si>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</si>
  <si>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</si>
  <si>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</si>
  <si>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</si>
  <si>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</si>
  <si>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</si>
  <si>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</si>
  <si>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</si>
  <si>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</si>
  <si>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</si>
  <si>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</si>
  <si>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</si>
  <si>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</si>
  <si>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</si>
  <si>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</si>
  <si>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</si>
  <si>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</si>
  <si>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</si>
  <si>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ООО "Электромонтаж"</t>
  </si>
  <si>
    <t xml:space="preserve">Поступило от ООО "Электромонтаж" за управление и содержание общедомового имущества, и за сбор ТБО 47505.80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</si>
  <si>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</si>
  <si>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</si>
  <si>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</si>
  <si>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</si>
  <si>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2/2 по ул. Школьная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</si>
  <si>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</si>
  <si>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</si>
  <si>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</si>
  <si>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</si>
  <si>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</si>
  <si>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</si>
  <si>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</si>
  <si>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</si>
  <si>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</si>
  <si>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</si>
  <si>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25,75 </t>
    </r>
    <r>
      <rPr>
        <sz val="10"/>
        <rFont val="Arial Cyr"/>
        <family val="0"/>
      </rPr>
      <t>тыс.рублей, в том числе:</t>
    </r>
  </si>
  <si>
    <t>монтаж эл.счетчика - 13,77 т.р.</t>
  </si>
  <si>
    <t>аварийное обслуживание - 0,61 т.р.</t>
  </si>
  <si>
    <t>проверка вентканалов - 0,52 т.р.</t>
  </si>
  <si>
    <t>очистка кровли от снега - 10,85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</si>
  <si>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Школьная, д. 2/2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</si>
  <si>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</si>
  <si>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</si>
  <si>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</si>
  <si>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</si>
  <si>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</si>
  <si>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</si>
  <si>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</si>
  <si>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</si>
  <si>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</si>
  <si>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</si>
  <si>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</si>
  <si>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</si>
  <si>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</si>
  <si>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</si>
  <si>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</si>
  <si>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</si>
  <si>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2/2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</si>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</sst>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46" customWidth="1"/>
    <col min="4" max="4" width="14.50390625" style="46" customWidth="1"/>
    <col min="5" max="5" width="11.875" style="46" customWidth="1"/>
    <col min="6" max="6" width="13.375" style="46" customWidth="1"/>
    <col min="7" max="7" width="11.875" style="46" customWidth="1"/>
    <col min="8" max="8" width="14.50390625" style="46" customWidth="1"/>
    <col min="9" max="9" width="33.50390625" style="46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15" t="s">
        <v>1</v>
      </c>
      <c r="D5" s="115"/>
      <c r="E5" s="115"/>
      <c r="F5" s="115"/>
      <c r="G5" s="115"/>
      <c r="H5" s="115"/>
      <c r="I5" s="115"/>
    </row>
    <row r="6" spans="3:9" ht="12.75">
      <c r="C6" s="116" t="s">
        <v>2</v>
      </c>
      <c r="D6" s="116"/>
      <c r="E6" s="116"/>
      <c r="F6" s="116"/>
      <c r="G6" s="116"/>
      <c r="H6" s="116"/>
      <c r="I6" s="116"/>
    </row>
    <row r="7" spans="3:9" ht="12.75">
      <c r="C7" s="116" t="s">
        <v>3</v>
      </c>
      <c r="D7" s="116"/>
      <c r="E7" s="116"/>
      <c r="F7" s="116"/>
      <c r="G7" s="116"/>
      <c r="H7" s="116"/>
      <c r="I7" s="116"/>
    </row>
    <row r="8" spans="3:9" ht="6" customHeight="1" thickBot="1">
      <c r="C8" s="117"/>
      <c r="D8" s="117"/>
      <c r="E8" s="117"/>
      <c r="F8" s="117"/>
      <c r="G8" s="117"/>
      <c r="H8" s="117"/>
      <c r="I8" s="117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18" t="s">
        <v>11</v>
      </c>
      <c r="D10" s="108"/>
      <c r="E10" s="108"/>
      <c r="F10" s="108"/>
      <c r="G10" s="108"/>
      <c r="H10" s="108"/>
      <c r="I10" s="119"/>
    </row>
    <row r="11" spans="3:9" ht="13.5" customHeight="1" thickBot="1">
      <c r="C11" s="12" t="s">
        <v>12</v>
      </c>
      <c r="D11" s="13">
        <v>10988.649999999994</v>
      </c>
      <c r="E11" s="14">
        <v>323999.42</v>
      </c>
      <c r="F11" s="14">
        <v>315957.64</v>
      </c>
      <c r="G11" s="14">
        <v>296704.29357508547</v>
      </c>
      <c r="H11" s="15">
        <f>+D11+E11-F11</f>
        <v>19030.429999999935</v>
      </c>
      <c r="I11" s="105" t="s">
        <v>13</v>
      </c>
    </row>
    <row r="12" spans="3:9" ht="13.5" customHeight="1" thickBot="1">
      <c r="C12" s="12" t="s">
        <v>14</v>
      </c>
      <c r="D12" s="13">
        <v>2219.8099999999977</v>
      </c>
      <c r="E12" s="16">
        <v>66244.36</v>
      </c>
      <c r="F12" s="16">
        <v>61588.2</v>
      </c>
      <c r="G12" s="14">
        <v>129588.72171499862</v>
      </c>
      <c r="H12" s="15">
        <f>+D12+E12-F12</f>
        <v>6875.970000000001</v>
      </c>
      <c r="I12" s="106"/>
    </row>
    <row r="13" spans="3:9" ht="13.5" customHeight="1" thickBot="1">
      <c r="C13" s="12" t="s">
        <v>15</v>
      </c>
      <c r="D13" s="13">
        <v>1968.699999999997</v>
      </c>
      <c r="E13" s="16">
        <v>77769.79000000001</v>
      </c>
      <c r="F13" s="16">
        <v>75006.23</v>
      </c>
      <c r="G13" s="14">
        <v>78302.65</v>
      </c>
      <c r="H13" s="15">
        <f>+D13+E13-F13</f>
        <v>4732.260000000009</v>
      </c>
      <c r="I13" s="106"/>
    </row>
    <row r="14" spans="3:9" ht="13.5" customHeight="1" thickBot="1">
      <c r="C14" s="12" t="s">
        <v>16</v>
      </c>
      <c r="D14" s="13">
        <v>909.9799999999996</v>
      </c>
      <c r="E14" s="16">
        <v>35540.5</v>
      </c>
      <c r="F14" s="16">
        <v>33866.75</v>
      </c>
      <c r="G14" s="14">
        <f>E14</f>
        <v>35540.5</v>
      </c>
      <c r="H14" s="15">
        <f>+D14+E14-F14</f>
        <v>2583.729999999996</v>
      </c>
      <c r="I14" s="106"/>
    </row>
    <row r="15" spans="3:9" ht="13.5" customHeight="1" thickBot="1">
      <c r="C15" s="12" t="s">
        <v>17</v>
      </c>
      <c r="D15" s="13">
        <v>0</v>
      </c>
      <c r="E15" s="16">
        <v>9035.869999999999</v>
      </c>
      <c r="F15" s="16">
        <v>9593.75</v>
      </c>
      <c r="G15" s="14">
        <f>F15+3465.73+1790.32</f>
        <v>14849.8</v>
      </c>
      <c r="H15" s="15">
        <f>+D15+E15-F15</f>
        <v>-557.880000000001</v>
      </c>
      <c r="I15" s="107"/>
    </row>
    <row r="16" spans="3:9" ht="13.5" customHeight="1" thickBot="1">
      <c r="C16" s="12" t="s">
        <v>18</v>
      </c>
      <c r="D16" s="17">
        <f>SUM(D11:D15)</f>
        <v>16087.139999999989</v>
      </c>
      <c r="E16" s="17">
        <f>SUM(E11:E15)</f>
        <v>512589.93999999994</v>
      </c>
      <c r="F16" s="17">
        <f>SUM(F11:F15)</f>
        <v>496012.57</v>
      </c>
      <c r="G16" s="17">
        <f>SUM(G11:G15)</f>
        <v>554985.9652900841</v>
      </c>
      <c r="H16" s="17">
        <f>SUM(H11:H15)</f>
        <v>32664.50999999994</v>
      </c>
      <c r="I16" s="12"/>
    </row>
    <row r="17" spans="3:9" ht="13.5" customHeight="1" thickBot="1">
      <c r="C17" s="108" t="s">
        <v>19</v>
      </c>
      <c r="D17" s="108"/>
      <c r="E17" s="108"/>
      <c r="F17" s="108"/>
      <c r="G17" s="108"/>
      <c r="H17" s="108"/>
      <c r="I17" s="108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3651.540000000008</v>
      </c>
      <c r="E19" s="21">
        <v>158687.52</v>
      </c>
      <c r="F19" s="21">
        <v>152509.99</v>
      </c>
      <c r="G19" s="21">
        <f>E19</f>
        <v>158687.52</v>
      </c>
      <c r="H19" s="21">
        <f aca="true" t="shared" si="0" ref="H19:H27">+D19+E19-F19</f>
        <v>9829.070000000007</v>
      </c>
      <c r="I19" s="109" t="s">
        <v>22</v>
      </c>
    </row>
    <row r="20" spans="3:10" ht="14.25" customHeight="1" thickBot="1">
      <c r="C20" s="12" t="s">
        <v>23</v>
      </c>
      <c r="D20" s="13">
        <v>699.6299999999974</v>
      </c>
      <c r="E20" s="14">
        <v>30404.4</v>
      </c>
      <c r="F20" s="14">
        <v>29220.78</v>
      </c>
      <c r="G20" s="22">
        <v>25747.51040965902</v>
      </c>
      <c r="H20" s="21">
        <f>+D20+E20-F20</f>
        <v>1883.25</v>
      </c>
      <c r="I20" s="110"/>
      <c r="J20" s="23"/>
    </row>
    <row r="21" spans="3:9" ht="13.5" customHeight="1" thickBot="1">
      <c r="C21" s="18" t="s">
        <v>24</v>
      </c>
      <c r="D21" s="24">
        <v>1856.7099999999991</v>
      </c>
      <c r="E21" s="14">
        <v>80688.6</v>
      </c>
      <c r="F21" s="14">
        <v>77547.46</v>
      </c>
      <c r="G21" s="21">
        <v>13800</v>
      </c>
      <c r="H21" s="21">
        <f t="shared" si="0"/>
        <v>4997.849999999991</v>
      </c>
      <c r="I21" s="25"/>
    </row>
    <row r="22" spans="3:9" ht="12.75" customHeight="1" thickBot="1">
      <c r="C22" s="12" t="s">
        <v>25</v>
      </c>
      <c r="D22" s="24">
        <v>4638.940000000002</v>
      </c>
      <c r="E22" s="14">
        <v>144099.02</v>
      </c>
      <c r="F22" s="14">
        <v>143778.87</v>
      </c>
      <c r="G22" s="21">
        <f>E22</f>
        <v>144099.02</v>
      </c>
      <c r="H22" s="21">
        <f t="shared" si="0"/>
        <v>4959.0899999999965</v>
      </c>
      <c r="I22" s="26" t="s">
        <v>26</v>
      </c>
    </row>
    <row r="23" spans="3:9" ht="13.5" customHeight="1" thickBot="1">
      <c r="C23" s="12" t="s">
        <v>27</v>
      </c>
      <c r="D23" s="13">
        <v>909.5299999999988</v>
      </c>
      <c r="E23" s="14">
        <v>39525.84</v>
      </c>
      <c r="F23" s="14">
        <v>37987.17</v>
      </c>
      <c r="G23" s="21">
        <v>45008.531098807856</v>
      </c>
      <c r="H23" s="21">
        <f t="shared" si="0"/>
        <v>2448.199999999997</v>
      </c>
      <c r="I23" s="27" t="s">
        <v>28</v>
      </c>
    </row>
    <row r="24" spans="3:9" s="33" customFormat="1" ht="13.5" customHeight="1" thickBot="1">
      <c r="C24" s="28" t="s">
        <v>29</v>
      </c>
      <c r="D24" s="29">
        <v>0</v>
      </c>
      <c r="E24" s="30"/>
      <c r="F24" s="30"/>
      <c r="G24" s="31">
        <v>14033.9</v>
      </c>
      <c r="H24" s="31">
        <f t="shared" si="0"/>
        <v>0</v>
      </c>
      <c r="I24" s="32" t="s">
        <v>30</v>
      </c>
    </row>
    <row r="25" spans="3:9" ht="13.5" customHeight="1" thickBot="1">
      <c r="C25" s="12" t="s">
        <v>31</v>
      </c>
      <c r="D25" s="13">
        <v>48.450000000000045</v>
      </c>
      <c r="E25" s="16">
        <v>2105.04</v>
      </c>
      <c r="F25" s="16">
        <v>2023.13</v>
      </c>
      <c r="G25" s="21">
        <f>E25</f>
        <v>2105.04</v>
      </c>
      <c r="H25" s="21">
        <f t="shared" si="0"/>
        <v>130.35999999999967</v>
      </c>
      <c r="I25" s="27" t="s">
        <v>32</v>
      </c>
    </row>
    <row r="26" spans="3:9" ht="13.5" customHeight="1" thickBot="1">
      <c r="C26" s="18" t="s">
        <v>33</v>
      </c>
      <c r="D26" s="13">
        <v>846.9500000000007</v>
      </c>
      <c r="E26" s="16">
        <v>29545.98</v>
      </c>
      <c r="F26" s="16">
        <v>28617.85</v>
      </c>
      <c r="G26" s="21">
        <f>E26</f>
        <v>29545.98</v>
      </c>
      <c r="H26" s="21">
        <f t="shared" si="0"/>
        <v>1775.0800000000017</v>
      </c>
      <c r="I26" s="26"/>
    </row>
    <row r="27" spans="3:9" s="39" customFormat="1" ht="24" customHeight="1" hidden="1">
      <c r="C27" s="34" t="s">
        <v>34</v>
      </c>
      <c r="D27" s="35">
        <v>0</v>
      </c>
      <c r="E27" s="36"/>
      <c r="F27" s="36"/>
      <c r="G27" s="37"/>
      <c r="H27" s="37">
        <f t="shared" si="0"/>
        <v>0</v>
      </c>
      <c r="I27" s="38" t="s">
        <v>35</v>
      </c>
    </row>
    <row r="28" spans="3:9" ht="13.5" customHeight="1" thickBot="1">
      <c r="C28" s="12" t="s">
        <v>36</v>
      </c>
      <c r="D28" s="13">
        <v>199.10999999999967</v>
      </c>
      <c r="E28" s="16">
        <v>8653.56</v>
      </c>
      <c r="F28" s="16">
        <v>8316.64</v>
      </c>
      <c r="G28" s="21">
        <f>E28</f>
        <v>8653.56</v>
      </c>
      <c r="H28" s="21">
        <f>+D28+E28-F28</f>
        <v>536.0299999999988</v>
      </c>
      <c r="I28" s="27" t="s">
        <v>37</v>
      </c>
    </row>
    <row r="29" spans="3:9" ht="13.5" customHeight="1" hidden="1">
      <c r="C29" s="12" t="s">
        <v>38</v>
      </c>
      <c r="D29" s="13"/>
      <c r="E29" s="16"/>
      <c r="F29" s="16"/>
      <c r="G29" s="14"/>
      <c r="H29" s="14">
        <f>+D29+E29-F29</f>
        <v>0</v>
      </c>
      <c r="I29" s="26" t="s">
        <v>39</v>
      </c>
    </row>
    <row r="30" spans="3:9" s="40" customFormat="1" ht="16.5" customHeight="1" thickBot="1">
      <c r="C30" s="12" t="s">
        <v>18</v>
      </c>
      <c r="D30" s="17">
        <f>SUM(D19:D29)</f>
        <v>12850.860000000008</v>
      </c>
      <c r="E30" s="17">
        <f>SUM(E19:E29)</f>
        <v>493709.95999999996</v>
      </c>
      <c r="F30" s="17">
        <f>SUM(F19:F29)</f>
        <v>480001.88999999996</v>
      </c>
      <c r="G30" s="17">
        <f>SUM(G19:G29)</f>
        <v>441681.06150846684</v>
      </c>
      <c r="H30" s="17">
        <f>SUM(H19:H29)</f>
        <v>26558.929999999993</v>
      </c>
      <c r="I30" s="25"/>
    </row>
    <row r="31" spans="3:9" ht="13.5" customHeight="1" thickBot="1">
      <c r="C31" s="111" t="s">
        <v>40</v>
      </c>
      <c r="D31" s="111"/>
      <c r="E31" s="111"/>
      <c r="F31" s="111"/>
      <c r="G31" s="111"/>
      <c r="H31" s="111"/>
      <c r="I31" s="111"/>
    </row>
    <row r="32" spans="3:9" ht="27" customHeight="1" thickBot="1">
      <c r="C32" s="41" t="s">
        <v>41</v>
      </c>
      <c r="D32" s="112" t="s">
        <v>42</v>
      </c>
      <c r="E32" s="113"/>
      <c r="F32" s="113"/>
      <c r="G32" s="113"/>
      <c r="H32" s="114"/>
      <c r="I32" s="42" t="s">
        <v>43</v>
      </c>
    </row>
    <row r="33" spans="3:9" ht="26.25" customHeight="1" thickBot="1">
      <c r="C33" s="41" t="s">
        <v>44</v>
      </c>
      <c r="D33" s="112" t="s">
        <v>45</v>
      </c>
      <c r="E33" s="113"/>
      <c r="F33" s="113"/>
      <c r="G33" s="113"/>
      <c r="H33" s="114"/>
      <c r="I33" s="43" t="s">
        <v>44</v>
      </c>
    </row>
    <row r="34" spans="3:8" ht="14.25" customHeight="1">
      <c r="C34" s="44" t="s">
        <v>46</v>
      </c>
      <c r="D34" s="44"/>
      <c r="E34" s="44"/>
      <c r="F34" s="44"/>
      <c r="G34" s="44"/>
      <c r="H34" s="45">
        <f>+H16+H30</f>
        <v>59223.43999999993</v>
      </c>
    </row>
    <row r="35" ht="13.5" hidden="1">
      <c r="C35" s="47" t="s">
        <v>47</v>
      </c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31:I31"/>
    <mergeCell ref="D32:H32"/>
    <mergeCell ref="D33:H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48" customWidth="1"/>
    <col min="2" max="2" width="12.50390625" style="48" customWidth="1"/>
    <col min="3" max="3" width="13.375" style="48" hidden="1" customWidth="1"/>
    <col min="4" max="4" width="12.125" style="48" customWidth="1"/>
    <col min="5" max="5" width="13.50390625" style="48" customWidth="1"/>
    <col min="6" max="6" width="13.375" style="48" customWidth="1"/>
    <col min="7" max="7" width="14.375" style="48" customWidth="1"/>
    <col min="8" max="8" width="15.125" style="48" customWidth="1"/>
    <col min="9" max="9" width="13.625" style="48" customWidth="1"/>
    <col min="10" max="16384" width="8.875" style="48" customWidth="1"/>
  </cols>
  <sheetData>
    <row r="1" spans="1:9" ht="14.25">
      <c r="A1" s="120" t="s">
        <v>48</v>
      </c>
      <c r="B1" s="120"/>
      <c r="C1" s="120"/>
      <c r="D1" s="120"/>
      <c r="E1" s="120"/>
      <c r="F1" s="120"/>
      <c r="G1" s="120"/>
      <c r="H1" s="120"/>
      <c r="I1" s="120"/>
    </row>
    <row r="2" spans="1:9" ht="14.25">
      <c r="A2" s="120" t="s">
        <v>49</v>
      </c>
      <c r="B2" s="120"/>
      <c r="C2" s="120"/>
      <c r="D2" s="120"/>
      <c r="E2" s="120"/>
      <c r="F2" s="120"/>
      <c r="G2" s="120"/>
      <c r="H2" s="120"/>
      <c r="I2" s="120"/>
    </row>
    <row r="3" spans="1:9" ht="14.25">
      <c r="A3" s="120" t="s">
        <v>50</v>
      </c>
      <c r="B3" s="120"/>
      <c r="C3" s="120"/>
      <c r="D3" s="120"/>
      <c r="E3" s="120"/>
      <c r="F3" s="120"/>
      <c r="G3" s="120"/>
      <c r="H3" s="120"/>
      <c r="I3" s="120"/>
    </row>
    <row r="4" spans="1:9" ht="57">
      <c r="A4" s="49" t="s">
        <v>51</v>
      </c>
      <c r="B4" s="49" t="s">
        <v>52</v>
      </c>
      <c r="C4" s="49" t="s">
        <v>53</v>
      </c>
      <c r="D4" s="49" t="s">
        <v>54</v>
      </c>
      <c r="E4" s="49" t="s">
        <v>55</v>
      </c>
      <c r="F4" s="50" t="s">
        <v>56</v>
      </c>
      <c r="G4" s="50" t="s">
        <v>57</v>
      </c>
      <c r="H4" s="49" t="s">
        <v>58</v>
      </c>
      <c r="I4" s="49" t="s">
        <v>59</v>
      </c>
    </row>
    <row r="5" spans="1:9" ht="14.25">
      <c r="A5" s="51" t="s">
        <v>60</v>
      </c>
      <c r="B5" s="52">
        <v>10.997990000000001</v>
      </c>
      <c r="C5" s="52">
        <v>0</v>
      </c>
      <c r="D5" s="52">
        <v>30.4044</v>
      </c>
      <c r="E5" s="52">
        <v>29.22078</v>
      </c>
      <c r="F5" s="52">
        <v>49.6658</v>
      </c>
      <c r="G5" s="52">
        <v>25.74751</v>
      </c>
      <c r="H5" s="52">
        <v>1.88325</v>
      </c>
      <c r="I5" s="52">
        <f>B5+D5+F5-G5</f>
        <v>65.32067999999998</v>
      </c>
    </row>
    <row r="7" ht="14.25">
      <c r="A7" s="48" t="s">
        <v>61</v>
      </c>
    </row>
    <row r="8" ht="14.25">
      <c r="A8" s="48" t="s">
        <v>62</v>
      </c>
    </row>
    <row r="9" ht="14.25">
      <c r="A9" s="48" t="s">
        <v>63</v>
      </c>
    </row>
    <row r="10" ht="14.25">
      <c r="A10" s="48" t="s">
        <v>64</v>
      </c>
    </row>
    <row r="11" ht="14.25">
      <c r="A11" s="48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4.375" style="0" customWidth="1"/>
    <col min="6" max="6" width="25.50390625" style="0" customWidth="1"/>
    <col min="7" max="7" width="11.375" style="0" customWidth="1"/>
    <col min="8" max="8" width="20.50390625" style="0" hidden="1" customWidth="1"/>
  </cols>
  <sheetData>
    <row r="1" spans="1:8" ht="27" customHeight="1">
      <c r="A1" s="121" t="s">
        <v>66</v>
      </c>
      <c r="B1" s="121"/>
      <c r="C1" s="121"/>
      <c r="D1" s="121"/>
      <c r="E1" s="121"/>
      <c r="F1" s="121"/>
      <c r="G1" s="121"/>
      <c r="H1" s="53"/>
    </row>
    <row r="2" spans="1:7" ht="23.25" customHeight="1" thickBot="1">
      <c r="A2" s="122"/>
      <c r="B2" s="122"/>
      <c r="C2" s="122"/>
      <c r="D2" s="122"/>
      <c r="E2" s="122"/>
      <c r="F2" s="122"/>
      <c r="G2" s="122"/>
    </row>
    <row r="3" spans="1:8" ht="13.5" thickBot="1">
      <c r="A3" s="54"/>
      <c r="B3" s="55"/>
      <c r="C3" s="56"/>
      <c r="D3" s="55"/>
      <c r="E3" s="55"/>
      <c r="F3" s="123" t="s">
        <v>67</v>
      </c>
      <c r="G3" s="124"/>
      <c r="H3" s="55"/>
    </row>
    <row r="4" spans="1:8" ht="12.75">
      <c r="A4" s="57" t="s">
        <v>68</v>
      </c>
      <c r="B4" s="58" t="s">
        <v>69</v>
      </c>
      <c r="C4" s="57" t="s">
        <v>70</v>
      </c>
      <c r="D4" s="58" t="s">
        <v>71</v>
      </c>
      <c r="E4" s="59" t="s">
        <v>72</v>
      </c>
      <c r="F4" s="59"/>
      <c r="G4" s="59"/>
      <c r="H4" s="59" t="s">
        <v>73</v>
      </c>
    </row>
    <row r="5" spans="1:8" ht="12.75">
      <c r="A5" s="57" t="s">
        <v>74</v>
      </c>
      <c r="B5" s="58"/>
      <c r="C5" s="60"/>
      <c r="D5" s="58" t="s">
        <v>75</v>
      </c>
      <c r="E5" s="58" t="s">
        <v>76</v>
      </c>
      <c r="F5" s="58" t="s">
        <v>77</v>
      </c>
      <c r="G5" s="58" t="s">
        <v>78</v>
      </c>
      <c r="H5" s="58"/>
    </row>
    <row r="6" spans="1:8" ht="12.75">
      <c r="A6" s="57"/>
      <c r="B6" s="58"/>
      <c r="C6" s="60"/>
      <c r="D6" s="58" t="s">
        <v>79</v>
      </c>
      <c r="E6" s="61"/>
      <c r="F6" s="58" t="s">
        <v>80</v>
      </c>
      <c r="G6" s="58" t="s">
        <v>81</v>
      </c>
      <c r="H6" s="61"/>
    </row>
    <row r="7" spans="1:8" ht="12.75">
      <c r="A7" s="62"/>
      <c r="B7" s="61"/>
      <c r="C7" s="63"/>
      <c r="D7" s="61"/>
      <c r="E7" s="61"/>
      <c r="F7" s="61"/>
      <c r="G7" s="58" t="s">
        <v>82</v>
      </c>
      <c r="H7" s="61"/>
    </row>
    <row r="8" spans="1:8" ht="13.5" thickBot="1">
      <c r="A8" s="64"/>
      <c r="B8" s="65"/>
      <c r="C8" s="66"/>
      <c r="D8" s="65"/>
      <c r="E8" s="65"/>
      <c r="F8" s="65"/>
      <c r="G8" s="65"/>
      <c r="H8" s="65"/>
    </row>
    <row r="9" spans="1:8" ht="12.75">
      <c r="A9" s="55"/>
      <c r="B9" s="67"/>
      <c r="C9" s="56"/>
      <c r="D9" s="55"/>
      <c r="E9" s="55"/>
      <c r="F9" s="55"/>
      <c r="G9" s="67"/>
      <c r="H9" s="67"/>
    </row>
    <row r="10" spans="1:8" ht="12.75">
      <c r="A10" s="58">
        <v>1</v>
      </c>
      <c r="B10" s="68" t="s">
        <v>83</v>
      </c>
      <c r="C10" s="57" t="s">
        <v>84</v>
      </c>
      <c r="D10" s="58" t="s">
        <v>85</v>
      </c>
      <c r="E10" s="69">
        <v>113.2</v>
      </c>
      <c r="F10" s="69">
        <v>13.8</v>
      </c>
      <c r="G10" s="69">
        <f>+E10-F10</f>
        <v>99.4</v>
      </c>
      <c r="H10" s="70"/>
    </row>
    <row r="11" spans="1:8" ht="12.75">
      <c r="A11" s="58"/>
      <c r="B11" s="68"/>
      <c r="C11" s="57"/>
      <c r="D11" s="58"/>
      <c r="E11" s="71"/>
      <c r="F11" s="72"/>
      <c r="G11" s="69"/>
      <c r="H11" s="70"/>
    </row>
    <row r="12" spans="1:8" ht="12.75">
      <c r="A12" s="58"/>
      <c r="B12" s="68"/>
      <c r="C12" s="73" t="s">
        <v>86</v>
      </c>
      <c r="D12" s="74"/>
      <c r="E12" s="75">
        <f>SUM(E10:E11)</f>
        <v>113.2</v>
      </c>
      <c r="F12" s="75">
        <f>SUM(F10:F11)</f>
        <v>13.8</v>
      </c>
      <c r="G12" s="75">
        <f>SUM(G10:G11)</f>
        <v>99.4</v>
      </c>
      <c r="H12" s="70"/>
    </row>
    <row r="13" spans="1:8" ht="13.5" thickBot="1">
      <c r="A13" s="76"/>
      <c r="B13" s="77"/>
      <c r="C13" s="78"/>
      <c r="D13" s="79"/>
      <c r="E13" s="80"/>
      <c r="F13" s="80"/>
      <c r="G13" s="81"/>
      <c r="H13" s="82"/>
    </row>
    <row r="14" spans="1:8" ht="12.75">
      <c r="A14" s="55"/>
      <c r="B14" s="67"/>
      <c r="C14" s="83"/>
      <c r="D14" s="84"/>
      <c r="E14" s="85"/>
      <c r="F14" s="86"/>
      <c r="G14" s="86"/>
      <c r="H14" s="87"/>
    </row>
    <row r="15" spans="1:8" ht="12.75">
      <c r="A15" s="61"/>
      <c r="B15" s="88" t="s">
        <v>18</v>
      </c>
      <c r="C15" s="89"/>
      <c r="D15" s="60"/>
      <c r="E15" s="90">
        <f>E12</f>
        <v>113.2</v>
      </c>
      <c r="F15" s="91">
        <f>+F12</f>
        <v>13.8</v>
      </c>
      <c r="G15" s="92">
        <f>+E15-F15</f>
        <v>99.4</v>
      </c>
      <c r="H15" s="70"/>
    </row>
    <row r="16" spans="1:8" ht="13.5" thickBot="1">
      <c r="A16" s="65"/>
      <c r="B16" s="93"/>
      <c r="C16" s="94"/>
      <c r="D16" s="95"/>
      <c r="E16" s="79"/>
      <c r="F16" s="96"/>
      <c r="G16" s="96"/>
      <c r="H16" s="96"/>
    </row>
    <row r="18" spans="1:7" ht="50.25" customHeight="1">
      <c r="A18" s="97" t="s">
        <v>87</v>
      </c>
      <c r="B18" s="97" t="s">
        <v>88</v>
      </c>
      <c r="C18" s="97" t="s">
        <v>89</v>
      </c>
      <c r="D18" s="97" t="s">
        <v>90</v>
      </c>
      <c r="E18" s="98" t="s">
        <v>91</v>
      </c>
      <c r="F18" s="97" t="s">
        <v>92</v>
      </c>
      <c r="G18" s="99"/>
    </row>
    <row r="19" spans="1:7" ht="15">
      <c r="A19" s="100">
        <v>1</v>
      </c>
      <c r="B19" s="101">
        <v>1856.7099999999991</v>
      </c>
      <c r="C19" s="101">
        <v>80688.6</v>
      </c>
      <c r="D19" s="101">
        <v>77547.46</v>
      </c>
      <c r="E19" s="101">
        <v>0</v>
      </c>
      <c r="F19" s="101">
        <f>+B19+C19-D19</f>
        <v>4997.849999999991</v>
      </c>
      <c r="G19" s="102"/>
    </row>
    <row r="21" spans="1:5" ht="51" customHeight="1">
      <c r="A21" s="97" t="s">
        <v>87</v>
      </c>
      <c r="B21" s="97" t="s">
        <v>93</v>
      </c>
      <c r="C21" s="97" t="s">
        <v>94</v>
      </c>
      <c r="D21" s="97" t="s">
        <v>95</v>
      </c>
      <c r="E21" s="97" t="s">
        <v>96</v>
      </c>
    </row>
    <row r="22" spans="1:5" ht="15">
      <c r="A22" s="103">
        <v>1</v>
      </c>
      <c r="B22" s="104">
        <v>51935.69</v>
      </c>
      <c r="C22" s="104">
        <f>+D19+E19</f>
        <v>77547.46</v>
      </c>
      <c r="D22" s="104">
        <v>13800</v>
      </c>
      <c r="E22" s="104">
        <f>+B22+C22-D22</f>
        <v>115683.15000000001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2014-06-26T11:35:56Z</dcterms:created>
  <dcterms:modified xsi:type="dcterms:W3CDTF">2014-07-04T10:25:59Z</dcterms:modified>
  <cp:category/>
  <cp:version/>
  <cp:contentType/>
  <cp:contentStatus/>
</cp:coreProperties>
</file>