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<sst xmlns="http://schemas.openxmlformats.org/spreadsheetml/2006/main" count="106" uniqueCount="97">
  <si>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</si>
  <si>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</si>
  <si>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</si>
  <si>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Ветеранов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</si>
  <si>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</si>
  <si>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</si>
  <si>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</si>
  <si>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</si>
  <si>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</si>
  <si>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</si>
  <si>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</si>
  <si>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</si>
  <si>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</si>
  <si>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</si>
  <si>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</si>
  <si>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</si>
  <si>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</si>
  <si>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</si>
  <si>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</si>
  <si>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</si>
  <si>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</si>
  <si>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</si>
  <si>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Н/2011-105 от 01.08.2011г.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</si>
  <si>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</si>
  <si>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</si>
  <si>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</si>
  <si>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</si>
  <si>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</si>
  <si>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</si>
  <si>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</si>
  <si>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</si>
  <si>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</si>
  <si>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</si>
  <si>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</si>
  <si>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</si>
  <si>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</si>
  <si>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</si>
  <si>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</si>
  <si>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</si>
  <si>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</si>
  <si>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</si>
  <si>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</si>
  <si>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6 по ул. Ветеранов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</si>
  <si>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</si>
  <si>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</si>
  <si>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</si>
  <si>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</si>
  <si>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</si>
  <si>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</si>
  <si>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</si>
  <si>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</si>
  <si>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</si>
  <si>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</si>
  <si>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126,26</t>
    </r>
    <r>
      <rPr>
        <sz val="10"/>
        <rFont val="Arial Cyr"/>
        <family val="0"/>
      </rPr>
      <t xml:space="preserve"> тыс.рублей, в том числе:</t>
    </r>
  </si>
  <si>
    <t>ремонт ЦО, ГВС, ХВС, канализации - 2,67 т.р.</t>
  </si>
  <si>
    <t>замена стояков хвс, гвс - 111,38 т.р.</t>
  </si>
  <si>
    <t>аварийное обслуживание - 7,34 т.р.</t>
  </si>
  <si>
    <t>проверка вентканалов - 1,63 т.р.</t>
  </si>
  <si>
    <t>смена ламп, выключателя - 0,46 т.р.</t>
  </si>
  <si>
    <t>окраска под.дверей и мус.камер - 1,64 т.р.</t>
  </si>
  <si>
    <t>очистка козырьков от снега - 0,41 т.р.</t>
  </si>
  <si>
    <t>смена врезного замка, оконных петель - 0,73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</si>
  <si>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Ветеранов,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</si>
  <si>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</si>
  <si>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</si>
  <si>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</si>
  <si>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</si>
  <si>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</si>
  <si>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</si>
  <si>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</si>
  <si>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</si>
  <si>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</si>
  <si>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</si>
  <si>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</si>
  <si>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</si>
  <si>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</si>
  <si>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</si>
  <si>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</si>
  <si>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</si>
  <si>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д.6</t>
  </si>
  <si>
    <t>герметизация швов</t>
  </si>
  <si>
    <t>37 м.п.</t>
  </si>
  <si>
    <t>замена стояков гвс и хвс</t>
  </si>
  <si>
    <t>9 шт.</t>
  </si>
  <si>
    <t>замена разводящей магистрали гвс</t>
  </si>
  <si>
    <t>159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</si>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</sst>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2" fontId="45" fillId="0" borderId="17" xfId="52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1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7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3"/>
  <sheetViews>
    <sheetView tabSelected="1" zoomScalePageLayoutView="0" workbookViewId="0" topLeftCell="C5">
      <selection activeCell="C19" sqref="A5:IV1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0" width="10.125" style="2" bestFit="1" customWidth="1"/>
    <col min="11" max="11" width="9.125" style="2" customWidth="1"/>
    <col min="12" max="12" width="9.50390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3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7" t="s">
        <v>11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12</v>
      </c>
      <c r="D11" s="13">
        <v>114122.22999999975</v>
      </c>
      <c r="E11" s="14">
        <v>1323503.98</v>
      </c>
      <c r="F11" s="14">
        <v>1250271.99</v>
      </c>
      <c r="G11" s="14">
        <v>1141636.92656</v>
      </c>
      <c r="H11" s="14">
        <f>+D11+E11-F11</f>
        <v>187354.21999999974</v>
      </c>
      <c r="I11" s="99" t="s">
        <v>13</v>
      </c>
    </row>
    <row r="12" spans="3:9" ht="13.5" customHeight="1" thickBot="1">
      <c r="C12" s="12" t="s">
        <v>14</v>
      </c>
      <c r="D12" s="13">
        <v>56172.66000000003</v>
      </c>
      <c r="E12" s="15">
        <v>299410.27999999997</v>
      </c>
      <c r="F12" s="15">
        <v>250918.52000000002</v>
      </c>
      <c r="G12" s="14">
        <v>588082.38647</v>
      </c>
      <c r="H12" s="14">
        <f>+D12+E12-F12</f>
        <v>104664.41999999998</v>
      </c>
      <c r="I12" s="100"/>
    </row>
    <row r="13" spans="3:9" ht="13.5" customHeight="1" thickBot="1">
      <c r="C13" s="12" t="s">
        <v>15</v>
      </c>
      <c r="D13" s="13">
        <v>30583.440000000002</v>
      </c>
      <c r="E13" s="15">
        <v>211042.22</v>
      </c>
      <c r="F13" s="15">
        <v>187356.05000000002</v>
      </c>
      <c r="G13" s="14">
        <v>270733.49</v>
      </c>
      <c r="H13" s="14">
        <f>+D13+E13-F13</f>
        <v>54269.609999999986</v>
      </c>
      <c r="I13" s="100"/>
    </row>
    <row r="14" spans="3:9" ht="13.5" customHeight="1" thickBot="1">
      <c r="C14" s="12" t="s">
        <v>16</v>
      </c>
      <c r="D14" s="13">
        <v>18051.559999999998</v>
      </c>
      <c r="E14" s="15">
        <v>112595.41000000002</v>
      </c>
      <c r="F14" s="15">
        <v>98177.36</v>
      </c>
      <c r="G14" s="14">
        <f>+E14</f>
        <v>112595.41000000002</v>
      </c>
      <c r="H14" s="14">
        <f>+D14+E14-F14</f>
        <v>32469.610000000015</v>
      </c>
      <c r="I14" s="100"/>
    </row>
    <row r="15" spans="3:9" ht="13.5" customHeight="1" thickBot="1">
      <c r="C15" s="12" t="s">
        <v>17</v>
      </c>
      <c r="D15" s="13">
        <v>0</v>
      </c>
      <c r="E15" s="15">
        <v>10178.17</v>
      </c>
      <c r="F15" s="15">
        <v>16530.56</v>
      </c>
      <c r="G15" s="14">
        <f>+F15+1068.81</f>
        <v>17599.370000000003</v>
      </c>
      <c r="H15" s="14">
        <f>+D15+E15-F15</f>
        <v>-6352.390000000001</v>
      </c>
      <c r="I15" s="101"/>
    </row>
    <row r="16" spans="3:9" ht="13.5" customHeight="1" thickBot="1">
      <c r="C16" s="12" t="s">
        <v>18</v>
      </c>
      <c r="D16" s="16">
        <f>SUM(D11:D15)</f>
        <v>218929.88999999978</v>
      </c>
      <c r="E16" s="16">
        <f>SUM(E11:E15)</f>
        <v>1956730.0599999998</v>
      </c>
      <c r="F16" s="16">
        <f>SUM(F11:F15)</f>
        <v>1803254.4800000002</v>
      </c>
      <c r="G16" s="16">
        <f>SUM(G11:G15)</f>
        <v>2130647.5830300003</v>
      </c>
      <c r="H16" s="16">
        <f>SUM(H11:H15)</f>
        <v>372405.46999999974</v>
      </c>
      <c r="I16" s="17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63274.15000000002</v>
      </c>
      <c r="E19" s="21">
        <v>666102.05</v>
      </c>
      <c r="F19" s="21">
        <v>632600.9</v>
      </c>
      <c r="G19" s="21">
        <f>+E19</f>
        <v>666102.05</v>
      </c>
      <c r="H19" s="21">
        <f aca="true" t="shared" si="0" ref="H19:H26">+D19+E19-F19</f>
        <v>96775.30000000005</v>
      </c>
      <c r="I19" s="88" t="s">
        <v>22</v>
      </c>
    </row>
    <row r="20" spans="3:10" ht="14.25" customHeight="1" thickBot="1">
      <c r="C20" s="12" t="s">
        <v>23</v>
      </c>
      <c r="D20" s="13">
        <v>12091.109999999986</v>
      </c>
      <c r="E20" s="14">
        <v>137727.81</v>
      </c>
      <c r="F20" s="14">
        <v>130600.78</v>
      </c>
      <c r="G20" s="21">
        <v>126259.88218439122</v>
      </c>
      <c r="H20" s="21">
        <f t="shared" si="0"/>
        <v>19218.139999999985</v>
      </c>
      <c r="I20" s="89"/>
      <c r="J20" s="22"/>
    </row>
    <row r="21" spans="3:9" ht="13.5" customHeight="1" thickBot="1">
      <c r="C21" s="18" t="s">
        <v>24</v>
      </c>
      <c r="D21" s="23">
        <v>14384.270000000019</v>
      </c>
      <c r="E21" s="14">
        <v>243547.92</v>
      </c>
      <c r="F21" s="14">
        <v>227845.44</v>
      </c>
      <c r="G21" s="21">
        <v>228510</v>
      </c>
      <c r="H21" s="21">
        <f t="shared" si="0"/>
        <v>30086.75000000003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4" t="s">
        <v>26</v>
      </c>
    </row>
    <row r="23" spans="3:9" ht="13.5" customHeight="1" thickBot="1">
      <c r="C23" s="12" t="s">
        <v>27</v>
      </c>
      <c r="D23" s="13">
        <v>14036.880000000005</v>
      </c>
      <c r="E23" s="14">
        <v>149832</v>
      </c>
      <c r="F23" s="14">
        <v>142256.84</v>
      </c>
      <c r="G23" s="21">
        <f>80317.4668147694+67318.5036946185</f>
        <v>147635.9705093879</v>
      </c>
      <c r="H23" s="21">
        <f t="shared" si="0"/>
        <v>21612.040000000008</v>
      </c>
      <c r="I23" s="25" t="s">
        <v>28</v>
      </c>
    </row>
    <row r="24" spans="3:9" ht="13.5" customHeight="1" thickBot="1">
      <c r="C24" s="12" t="s">
        <v>29</v>
      </c>
      <c r="D24" s="13">
        <v>880.8299999999981</v>
      </c>
      <c r="E24" s="15">
        <v>9181.82</v>
      </c>
      <c r="F24" s="15">
        <v>8721.7</v>
      </c>
      <c r="G24" s="21">
        <f>+E24</f>
        <v>9181.82</v>
      </c>
      <c r="H24" s="21">
        <f t="shared" si="0"/>
        <v>1340.949999999997</v>
      </c>
      <c r="I24" s="25" t="s">
        <v>30</v>
      </c>
    </row>
    <row r="25" spans="3:9" ht="13.5" customHeight="1" thickBot="1">
      <c r="C25" s="18" t="s">
        <v>31</v>
      </c>
      <c r="D25" s="13">
        <v>9942.650000000009</v>
      </c>
      <c r="E25" s="15">
        <v>96418.33</v>
      </c>
      <c r="F25" s="15">
        <v>89720.23</v>
      </c>
      <c r="G25" s="21">
        <f>+E25</f>
        <v>96418.33</v>
      </c>
      <c r="H25" s="21">
        <f t="shared" si="0"/>
        <v>16640.750000000015</v>
      </c>
      <c r="I25" s="24"/>
    </row>
    <row r="26" spans="3:9" ht="13.5" customHeight="1" thickBot="1">
      <c r="C26" s="12" t="s">
        <v>32</v>
      </c>
      <c r="D26" s="13">
        <v>3242.9900000000016</v>
      </c>
      <c r="E26" s="15">
        <v>34641.23</v>
      </c>
      <c r="F26" s="15">
        <v>32889.37</v>
      </c>
      <c r="G26" s="21">
        <f>+E26</f>
        <v>34641.23</v>
      </c>
      <c r="H26" s="21">
        <f t="shared" si="0"/>
        <v>4994.8499999999985</v>
      </c>
      <c r="I26" s="25" t="s">
        <v>33</v>
      </c>
    </row>
    <row r="27" spans="3:12" s="27" customFormat="1" ht="13.5" customHeight="1" thickBot="1">
      <c r="C27" s="12" t="s">
        <v>18</v>
      </c>
      <c r="D27" s="16">
        <f>SUM(D19:D26)</f>
        <v>117852.88000000005</v>
      </c>
      <c r="E27" s="16">
        <f>SUM(E19:E26)</f>
        <v>1337451.1600000004</v>
      </c>
      <c r="F27" s="16">
        <f>SUM(F19:F26)</f>
        <v>1264635.2600000002</v>
      </c>
      <c r="G27" s="16">
        <f>SUM(G19:G26)</f>
        <v>1308749.2826937793</v>
      </c>
      <c r="H27" s="16">
        <f>SUM(H19:H26)</f>
        <v>190668.78000000006</v>
      </c>
      <c r="I27" s="26"/>
      <c r="L27" s="28"/>
    </row>
    <row r="28" spans="3:9" ht="13.5" customHeight="1" thickBot="1">
      <c r="C28" s="90" t="s">
        <v>34</v>
      </c>
      <c r="D28" s="90"/>
      <c r="E28" s="90"/>
      <c r="F28" s="90"/>
      <c r="G28" s="90"/>
      <c r="H28" s="90"/>
      <c r="I28" s="90"/>
    </row>
    <row r="29" spans="3:9" ht="27" customHeight="1" thickBot="1">
      <c r="C29" s="29" t="s">
        <v>35</v>
      </c>
      <c r="D29" s="91" t="s">
        <v>36</v>
      </c>
      <c r="E29" s="92"/>
      <c r="F29" s="92"/>
      <c r="G29" s="92"/>
      <c r="H29" s="93"/>
      <c r="I29" s="30" t="s">
        <v>37</v>
      </c>
    </row>
    <row r="30" spans="3:8" ht="26.25" customHeight="1">
      <c r="C30" s="31" t="s">
        <v>38</v>
      </c>
      <c r="D30" s="31"/>
      <c r="E30" s="31"/>
      <c r="F30" s="31"/>
      <c r="G30" s="31"/>
      <c r="H30" s="32">
        <f>+H16+H27</f>
        <v>563074.2499999998</v>
      </c>
    </row>
    <row r="31" spans="3:9" s="34" customFormat="1" ht="12.75" hidden="1">
      <c r="C31" s="33" t="s">
        <v>39</v>
      </c>
      <c r="D31" s="33"/>
      <c r="E31" s="33"/>
      <c r="F31" s="33"/>
      <c r="G31" s="33"/>
      <c r="H31" s="33"/>
      <c r="I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5"/>
      <c r="D33" s="36"/>
      <c r="E33" s="36"/>
      <c r="F33" s="36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7" customWidth="1"/>
    <col min="2" max="2" width="12.50390625" style="37" customWidth="1"/>
    <col min="3" max="3" width="13.375" style="37" hidden="1" customWidth="1"/>
    <col min="4" max="4" width="12.125" style="37" customWidth="1"/>
    <col min="5" max="5" width="13.50390625" style="37" customWidth="1"/>
    <col min="6" max="6" width="13.375" style="37" customWidth="1"/>
    <col min="7" max="7" width="14.375" style="37" customWidth="1"/>
    <col min="8" max="8" width="15.125" style="37" customWidth="1"/>
    <col min="9" max="9" width="14.375" style="37" customWidth="1"/>
    <col min="10" max="16384" width="8.875" style="37" customWidth="1"/>
  </cols>
  <sheetData>
    <row r="1" spans="1:9" ht="14.25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9" ht="14.25">
      <c r="A2" s="102" t="s">
        <v>41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 t="s">
        <v>42</v>
      </c>
      <c r="B3" s="102"/>
      <c r="C3" s="102"/>
      <c r="D3" s="102"/>
      <c r="E3" s="102"/>
      <c r="F3" s="102"/>
      <c r="G3" s="102"/>
      <c r="H3" s="102"/>
      <c r="I3" s="102"/>
    </row>
    <row r="4" spans="1:9" ht="57">
      <c r="A4" s="38" t="s">
        <v>43</v>
      </c>
      <c r="B4" s="38" t="s">
        <v>44</v>
      </c>
      <c r="C4" s="38" t="s">
        <v>45</v>
      </c>
      <c r="D4" s="38" t="s">
        <v>46</v>
      </c>
      <c r="E4" s="38" t="s">
        <v>47</v>
      </c>
      <c r="F4" s="39" t="s">
        <v>48</v>
      </c>
      <c r="G4" s="39" t="s">
        <v>49</v>
      </c>
      <c r="H4" s="38" t="s">
        <v>50</v>
      </c>
      <c r="I4" s="38" t="s">
        <v>51</v>
      </c>
    </row>
    <row r="5" spans="1:9" ht="14.25">
      <c r="A5" s="40" t="s">
        <v>52</v>
      </c>
      <c r="B5" s="41">
        <v>-27.830940000000027</v>
      </c>
      <c r="C5" s="41">
        <v>0</v>
      </c>
      <c r="D5" s="41">
        <v>137.72781</v>
      </c>
      <c r="E5" s="41">
        <v>130.60078</v>
      </c>
      <c r="F5" s="41">
        <v>2.16</v>
      </c>
      <c r="G5" s="41">
        <v>126.25988</v>
      </c>
      <c r="H5" s="41">
        <v>19.21814</v>
      </c>
      <c r="I5" s="41">
        <f>B5+D5+F5-G5</f>
        <v>-14.20301000000002</v>
      </c>
    </row>
    <row r="7" ht="14.25">
      <c r="A7" s="37" t="s">
        <v>53</v>
      </c>
    </row>
    <row r="8" ht="14.25">
      <c r="A8" s="37" t="s">
        <v>54</v>
      </c>
    </row>
    <row r="9" ht="14.25">
      <c r="A9" s="37" t="s">
        <v>55</v>
      </c>
    </row>
    <row r="10" ht="14.25">
      <c r="A10" s="37" t="s">
        <v>56</v>
      </c>
    </row>
    <row r="11" ht="14.25">
      <c r="A11" s="37" t="s">
        <v>57</v>
      </c>
    </row>
    <row r="12" ht="14.25">
      <c r="A12" s="37" t="s">
        <v>58</v>
      </c>
    </row>
    <row r="13" ht="14.25">
      <c r="A13" s="37" t="s">
        <v>59</v>
      </c>
    </row>
    <row r="14" ht="14.25">
      <c r="A14" s="37" t="s">
        <v>60</v>
      </c>
    </row>
    <row r="15" ht="14.25">
      <c r="A15" s="37" t="s">
        <v>61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5.50390625" style="0" customWidth="1"/>
    <col min="2" max="2" width="19.625" style="0" customWidth="1"/>
    <col min="3" max="3" width="34.375" style="0" customWidth="1"/>
    <col min="4" max="4" width="19.375" style="0" customWidth="1"/>
    <col min="5" max="5" width="21.50390625" style="0" customWidth="1"/>
    <col min="6" max="6" width="19.5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3" t="s">
        <v>62</v>
      </c>
      <c r="B1" s="104"/>
      <c r="C1" s="104"/>
      <c r="D1" s="104"/>
      <c r="E1" s="104"/>
      <c r="F1" s="104"/>
      <c r="G1" s="104"/>
      <c r="H1" s="42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43"/>
      <c r="B3" s="44"/>
      <c r="C3" s="45"/>
      <c r="D3" s="44"/>
      <c r="E3" s="44"/>
      <c r="F3" s="106" t="s">
        <v>63</v>
      </c>
      <c r="G3" s="107"/>
      <c r="H3" s="44"/>
    </row>
    <row r="4" spans="1:8" ht="12.75">
      <c r="A4" s="46" t="s">
        <v>64</v>
      </c>
      <c r="B4" s="47" t="s">
        <v>65</v>
      </c>
      <c r="C4" s="48" t="s">
        <v>66</v>
      </c>
      <c r="D4" s="47" t="s">
        <v>67</v>
      </c>
      <c r="E4" s="49" t="s">
        <v>68</v>
      </c>
      <c r="F4" s="49"/>
      <c r="G4" s="49"/>
      <c r="H4" s="49" t="s">
        <v>69</v>
      </c>
    </row>
    <row r="5" spans="1:8" ht="12.75">
      <c r="A5" s="46" t="s">
        <v>70</v>
      </c>
      <c r="B5" s="47"/>
      <c r="C5" s="48"/>
      <c r="D5" s="47" t="s">
        <v>71</v>
      </c>
      <c r="E5" s="47" t="s">
        <v>72</v>
      </c>
      <c r="F5" s="47" t="s">
        <v>73</v>
      </c>
      <c r="G5" s="47" t="s">
        <v>74</v>
      </c>
      <c r="H5" s="47"/>
    </row>
    <row r="6" spans="1:8" ht="12.75">
      <c r="A6" s="46"/>
      <c r="B6" s="47"/>
      <c r="C6" s="48"/>
      <c r="D6" s="47" t="s">
        <v>75</v>
      </c>
      <c r="E6" s="47"/>
      <c r="F6" s="47" t="s">
        <v>76</v>
      </c>
      <c r="G6" s="47" t="s">
        <v>77</v>
      </c>
      <c r="H6" s="47"/>
    </row>
    <row r="7" spans="1:8" ht="12.75">
      <c r="A7" s="46"/>
      <c r="B7" s="47"/>
      <c r="C7" s="48"/>
      <c r="D7" s="47"/>
      <c r="E7" s="50"/>
      <c r="G7" s="47" t="s">
        <v>78</v>
      </c>
      <c r="H7" s="50"/>
    </row>
    <row r="8" spans="1:8" ht="5.25" customHeight="1" thickBot="1">
      <c r="A8" s="51"/>
      <c r="B8" s="52"/>
      <c r="C8" s="53"/>
      <c r="D8" s="52"/>
      <c r="E8" s="52"/>
      <c r="F8" s="52"/>
      <c r="G8" s="52"/>
      <c r="H8" s="52"/>
    </row>
    <row r="9" spans="1:8" ht="6.75" customHeight="1">
      <c r="A9" s="44"/>
      <c r="B9" s="54"/>
      <c r="C9" s="45"/>
      <c r="D9" s="44"/>
      <c r="E9" s="54"/>
      <c r="F9" s="54"/>
      <c r="G9" s="54"/>
      <c r="H9" s="54"/>
    </row>
    <row r="10" spans="1:8" ht="12.75" customHeight="1">
      <c r="A10" s="47">
        <v>1</v>
      </c>
      <c r="B10" s="55" t="s">
        <v>79</v>
      </c>
      <c r="C10" s="48" t="s">
        <v>80</v>
      </c>
      <c r="D10" s="47" t="s">
        <v>81</v>
      </c>
      <c r="E10" s="56">
        <v>31.81</v>
      </c>
      <c r="F10" s="57">
        <v>31.81</v>
      </c>
      <c r="G10" s="57">
        <f>+E10-F10</f>
        <v>0</v>
      </c>
      <c r="H10" s="58"/>
    </row>
    <row r="11" spans="1:8" ht="12.75" customHeight="1">
      <c r="A11" s="47"/>
      <c r="B11" s="55"/>
      <c r="C11" s="48" t="s">
        <v>82</v>
      </c>
      <c r="D11" s="47" t="s">
        <v>83</v>
      </c>
      <c r="E11" s="57">
        <v>1304.5</v>
      </c>
      <c r="F11" s="57">
        <v>135.7</v>
      </c>
      <c r="G11" s="57">
        <f>+E11-F11</f>
        <v>1168.8</v>
      </c>
      <c r="H11" s="58"/>
    </row>
    <row r="12" spans="1:8" ht="12.75">
      <c r="A12" s="47"/>
      <c r="B12" s="55"/>
      <c r="C12" s="46" t="s">
        <v>84</v>
      </c>
      <c r="D12" s="47" t="s">
        <v>85</v>
      </c>
      <c r="E12" s="57">
        <v>588.1</v>
      </c>
      <c r="F12" s="57">
        <v>61</v>
      </c>
      <c r="G12" s="57">
        <f>+E12-F12</f>
        <v>527.1</v>
      </c>
      <c r="H12" s="58"/>
    </row>
    <row r="13" spans="1:8" ht="5.25" customHeight="1">
      <c r="A13" s="47"/>
      <c r="B13" s="55"/>
      <c r="D13" s="47"/>
      <c r="E13" s="59"/>
      <c r="F13" s="60"/>
      <c r="G13" s="57"/>
      <c r="H13" s="61"/>
    </row>
    <row r="14" spans="1:8" ht="12.75">
      <c r="A14" s="47"/>
      <c r="B14" s="55"/>
      <c r="C14" s="62" t="s">
        <v>86</v>
      </c>
      <c r="D14" s="63"/>
      <c r="E14" s="64">
        <f>SUM(E10:E13)</f>
        <v>1924.4099999999999</v>
      </c>
      <c r="F14" s="64">
        <f>SUM(F10:F13)</f>
        <v>228.51</v>
      </c>
      <c r="G14" s="64">
        <f>SUM(G10:G13)</f>
        <v>1695.9</v>
      </c>
      <c r="H14" s="58"/>
    </row>
    <row r="15" spans="1:8" ht="4.5" customHeight="1" thickBot="1">
      <c r="A15" s="65"/>
      <c r="B15" s="66"/>
      <c r="C15" s="67"/>
      <c r="D15" s="68"/>
      <c r="E15" s="59"/>
      <c r="F15" s="59"/>
      <c r="G15" s="59"/>
      <c r="H15" s="61"/>
    </row>
    <row r="16" spans="1:8" ht="6.75" customHeight="1">
      <c r="A16" s="44"/>
      <c r="B16" s="54"/>
      <c r="C16" s="69"/>
      <c r="D16" s="69"/>
      <c r="E16" s="70"/>
      <c r="F16" s="70"/>
      <c r="G16" s="70"/>
      <c r="H16" s="69"/>
    </row>
    <row r="17" spans="1:8" ht="12.75">
      <c r="A17" s="50"/>
      <c r="B17" s="71" t="s">
        <v>18</v>
      </c>
      <c r="C17" s="72"/>
      <c r="D17" s="72"/>
      <c r="E17" s="73">
        <f>E14</f>
        <v>1924.4099999999999</v>
      </c>
      <c r="F17" s="73">
        <f>F14</f>
        <v>228.51</v>
      </c>
      <c r="G17" s="73">
        <f>G14</f>
        <v>1695.9</v>
      </c>
      <c r="H17" s="58"/>
    </row>
    <row r="18" spans="1:8" ht="7.5" customHeight="1" thickBot="1">
      <c r="A18" s="52"/>
      <c r="B18" s="74"/>
      <c r="C18" s="75"/>
      <c r="D18" s="75"/>
      <c r="E18" s="75"/>
      <c r="F18" s="75"/>
      <c r="G18" s="75"/>
      <c r="H18" s="76"/>
    </row>
    <row r="20" spans="1:7" ht="54" customHeight="1">
      <c r="A20" s="77" t="s">
        <v>87</v>
      </c>
      <c r="B20" s="77" t="s">
        <v>88</v>
      </c>
      <c r="C20" s="77" t="s">
        <v>89</v>
      </c>
      <c r="D20" s="77" t="s">
        <v>90</v>
      </c>
      <c r="E20" s="78" t="s">
        <v>91</v>
      </c>
      <c r="F20" s="77" t="s">
        <v>92</v>
      </c>
      <c r="G20" s="79"/>
    </row>
    <row r="21" spans="1:7" ht="15">
      <c r="A21" s="80">
        <v>1</v>
      </c>
      <c r="B21" s="81">
        <v>14384.270000000019</v>
      </c>
      <c r="C21" s="81">
        <v>243547.92</v>
      </c>
      <c r="D21" s="81">
        <v>227845.44</v>
      </c>
      <c r="E21" s="81">
        <v>44428.41</v>
      </c>
      <c r="F21" s="81">
        <f>+B21+C21-D21</f>
        <v>30086.75000000003</v>
      </c>
      <c r="G21" s="82"/>
    </row>
    <row r="23" spans="1:5" ht="63" customHeight="1">
      <c r="A23" s="77" t="s">
        <v>87</v>
      </c>
      <c r="B23" s="77" t="s">
        <v>93</v>
      </c>
      <c r="C23" s="77" t="s">
        <v>94</v>
      </c>
      <c r="D23" s="77" t="s">
        <v>95</v>
      </c>
      <c r="E23" s="77" t="s">
        <v>96</v>
      </c>
    </row>
    <row r="24" spans="1:5" ht="15">
      <c r="A24" s="83">
        <v>1</v>
      </c>
      <c r="B24" s="84">
        <v>106811.26000000001</v>
      </c>
      <c r="C24" s="84">
        <f>+D21+E21</f>
        <v>272273.85</v>
      </c>
      <c r="D24" s="84">
        <v>228510</v>
      </c>
      <c r="E24" s="84">
        <f>+B24+C24-D24</f>
        <v>150575.11</v>
      </c>
    </row>
    <row r="25" spans="1:5" ht="12.75">
      <c r="A25" s="85"/>
      <c r="B25" s="85"/>
      <c r="C25" s="86"/>
      <c r="D25" s="86"/>
      <c r="E25" s="48"/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2014-06-26T10:45:27Z</dcterms:created>
  <dcterms:modified xsi:type="dcterms:W3CDTF">2014-07-04T10:47:07Z</dcterms:modified>
  <cp:category/>
  <cp:version/>
  <cp:contentType/>
  <cp:contentStatus/>
</cp:coreProperties>
</file>