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12а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<sst xmlns="http://schemas.openxmlformats.org/spreadsheetml/2006/main" count="44" uniqueCount="37">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</sst>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0.0"/>
    <numFmt numFmtId="186" formatCode="0.000"/>
    <numFmt numFmtId="187" formatCode="0.0000"/>
    <numFmt numFmtId="188" formatCode="#,##0.000"/>
    <numFmt numFmtId="189" formatCode="#,##0.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0000"/>
    <numFmt numFmtId="197" formatCode="#,##0.00000"/>
    <numFmt numFmtId="198" formatCode="#,##0.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4" fontId="26" fillId="0" borderId="14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4" fontId="27" fillId="0" borderId="17" xfId="0" applyNumberFormat="1" applyFont="1" applyFill="1" applyBorder="1" applyAlignment="1">
      <alignment vertical="top" wrapText="1"/>
    </xf>
    <xf numFmtId="4" fontId="26" fillId="0" borderId="13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27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20">
      <selection activeCell="G42" sqref="G4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6" customWidth="1"/>
    <col min="4" max="4" width="12.625" style="46" customWidth="1"/>
    <col min="5" max="5" width="11.875" style="46" customWidth="1"/>
    <col min="6" max="6" width="13.25390625" style="46" customWidth="1"/>
    <col min="7" max="7" width="11.875" style="46" customWidth="1"/>
    <col min="8" max="8" width="13.25390625" style="46" customWidth="1"/>
    <col min="9" max="9" width="22.125" style="46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7"/>
      <c r="J29" s="18"/>
    </row>
    <row r="30" spans="3:9" ht="13.5" customHeight="1" hidden="1" thickBot="1">
      <c r="C30" s="19" t="s">
        <v>12</v>
      </c>
      <c r="D30" s="20"/>
      <c r="E30" s="21"/>
      <c r="F30" s="22"/>
      <c r="G30" s="21">
        <f>E30</f>
        <v>0</v>
      </c>
      <c r="H30" s="23"/>
      <c r="I30" s="24" t="s">
        <v>13</v>
      </c>
    </row>
    <row r="31" spans="3:9" ht="13.5" customHeight="1" hidden="1" thickBot="1">
      <c r="C31" s="19" t="s">
        <v>14</v>
      </c>
      <c r="D31" s="20"/>
      <c r="E31" s="25"/>
      <c r="F31" s="25"/>
      <c r="G31" s="21">
        <f>E31</f>
        <v>0</v>
      </c>
      <c r="H31" s="26"/>
      <c r="I31" s="27"/>
    </row>
    <row r="32" spans="3:9" ht="13.5" customHeight="1" thickBot="1">
      <c r="C32" s="19" t="s">
        <v>15</v>
      </c>
      <c r="D32" s="28">
        <v>21126.440000000006</v>
      </c>
      <c r="E32" s="29"/>
      <c r="F32" s="29">
        <v>2184.93</v>
      </c>
      <c r="G32" s="21"/>
      <c r="H32" s="30">
        <f>+D32+E32-F32</f>
        <v>18941.510000000006</v>
      </c>
      <c r="I32" s="27"/>
    </row>
    <row r="33" spans="3:9" ht="13.5" customHeight="1" thickBot="1">
      <c r="C33" s="19" t="s">
        <v>16</v>
      </c>
      <c r="D33" s="28">
        <v>8755.579999999998</v>
      </c>
      <c r="E33" s="29"/>
      <c r="F33" s="29">
        <v>962.88</v>
      </c>
      <c r="G33" s="21"/>
      <c r="H33" s="30">
        <f>+D33+E33-F33</f>
        <v>7792.699999999998</v>
      </c>
      <c r="I33" s="27"/>
    </row>
    <row r="34" spans="3:9" ht="13.5" customHeight="1" thickBot="1">
      <c r="C34" s="19" t="s">
        <v>17</v>
      </c>
      <c r="D34" s="28">
        <v>0</v>
      </c>
      <c r="E34" s="29"/>
      <c r="F34" s="29"/>
      <c r="G34" s="21"/>
      <c r="H34" s="30">
        <f>+D34+E34-F34</f>
        <v>0</v>
      </c>
      <c r="I34" s="31"/>
    </row>
    <row r="35" spans="3:9" ht="13.5" customHeight="1" thickBot="1">
      <c r="C35" s="19" t="s">
        <v>18</v>
      </c>
      <c r="D35" s="32">
        <f>SUM(D30:D34)</f>
        <v>29882.020000000004</v>
      </c>
      <c r="E35" s="32">
        <f>SUM(E30:E34)</f>
        <v>0</v>
      </c>
      <c r="F35" s="32">
        <f>SUM(F30:F34)</f>
        <v>3147.81</v>
      </c>
      <c r="G35" s="32">
        <f>SUM(G30:G34)</f>
        <v>0</v>
      </c>
      <c r="H35" s="32">
        <f>SUM(H30:H34)</f>
        <v>26734.210000000003</v>
      </c>
      <c r="I35" s="33"/>
    </row>
    <row r="36" spans="3:9" ht="13.5" customHeight="1" thickBot="1">
      <c r="C36" s="34" t="s">
        <v>19</v>
      </c>
      <c r="D36" s="34"/>
      <c r="E36" s="34"/>
      <c r="F36" s="34"/>
      <c r="G36" s="34"/>
      <c r="H36" s="34"/>
      <c r="I36" s="34"/>
    </row>
    <row r="37" spans="3:9" ht="48.75" customHeight="1" thickBot="1">
      <c r="C37" s="35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6" t="s">
        <v>20</v>
      </c>
    </row>
    <row r="38" spans="3:9" ht="49.5" customHeight="1" thickBot="1">
      <c r="C38" s="12" t="s">
        <v>21</v>
      </c>
      <c r="D38" s="37">
        <v>2444.41</v>
      </c>
      <c r="E38" s="38">
        <v>7653.25</v>
      </c>
      <c r="F38" s="38">
        <v>4325.43</v>
      </c>
      <c r="G38" s="38">
        <f>+E38</f>
        <v>7653.25</v>
      </c>
      <c r="H38" s="38">
        <f>+D38+E38-F38</f>
        <v>5772.23</v>
      </c>
      <c r="I38" s="39" t="s">
        <v>22</v>
      </c>
    </row>
    <row r="39" spans="3:9" ht="14.25" customHeight="1" hidden="1" thickBot="1">
      <c r="C39" s="19" t="s">
        <v>23</v>
      </c>
      <c r="D39" s="25">
        <v>0</v>
      </c>
      <c r="E39" s="21"/>
      <c r="F39" s="21"/>
      <c r="G39" s="38"/>
      <c r="H39" s="38">
        <f>+D39+E39-F39</f>
        <v>0</v>
      </c>
      <c r="I39" s="20"/>
    </row>
    <row r="40" spans="3:9" ht="13.5" customHeight="1" hidden="1" thickBot="1">
      <c r="C40" s="35" t="s">
        <v>24</v>
      </c>
      <c r="D40" s="40">
        <v>0</v>
      </c>
      <c r="E40" s="21"/>
      <c r="F40" s="21"/>
      <c r="G40" s="38"/>
      <c r="H40" s="38">
        <f>+D40+E40-F40</f>
        <v>0</v>
      </c>
      <c r="I40" s="20"/>
    </row>
    <row r="41" spans="3:9" ht="12.75" customHeight="1" hidden="1" thickBot="1">
      <c r="C41" s="19" t="s">
        <v>25</v>
      </c>
      <c r="D41" s="25">
        <v>0</v>
      </c>
      <c r="E41" s="21"/>
      <c r="F41" s="21"/>
      <c r="G41" s="38"/>
      <c r="H41" s="38">
        <f>+D41+E41-F41</f>
        <v>0</v>
      </c>
      <c r="I41" s="41" t="s">
        <v>26</v>
      </c>
    </row>
    <row r="42" spans="3:11" ht="32.25" customHeight="1" thickBot="1">
      <c r="C42" s="19" t="s">
        <v>27</v>
      </c>
      <c r="D42" s="25">
        <v>1720.8100000000013</v>
      </c>
      <c r="E42" s="21">
        <v>4408.29</v>
      </c>
      <c r="F42" s="21">
        <v>2878.24</v>
      </c>
      <c r="G42" s="38">
        <v>23306.71</v>
      </c>
      <c r="H42" s="38">
        <f>+D42+E42-F42</f>
        <v>3250.8600000000015</v>
      </c>
      <c r="I42" s="42" t="s">
        <v>28</v>
      </c>
      <c r="K42" s="2">
        <f>1305.05+2411.04</f>
        <v>3716.09</v>
      </c>
    </row>
    <row r="43" spans="3:9" ht="13.5" customHeight="1" hidden="1" thickBot="1">
      <c r="C43" s="19" t="s">
        <v>29</v>
      </c>
      <c r="D43" s="20"/>
      <c r="E43" s="29"/>
      <c r="F43" s="29"/>
      <c r="G43" s="38">
        <f>+E43</f>
        <v>0</v>
      </c>
      <c r="H43" s="21"/>
      <c r="I43" s="42" t="s">
        <v>30</v>
      </c>
    </row>
    <row r="44" spans="3:9" ht="13.5" customHeight="1" hidden="1" thickBot="1">
      <c r="C44" s="35" t="s">
        <v>31</v>
      </c>
      <c r="D44" s="20"/>
      <c r="E44" s="29"/>
      <c r="F44" s="29"/>
      <c r="G44" s="38">
        <f>+E44</f>
        <v>0</v>
      </c>
      <c r="H44" s="21">
        <f>E44-F44</f>
        <v>0</v>
      </c>
      <c r="I44" s="41"/>
    </row>
    <row r="45" spans="3:9" ht="13.5" customHeight="1" hidden="1" thickBot="1">
      <c r="C45" s="19" t="s">
        <v>32</v>
      </c>
      <c r="D45" s="20"/>
      <c r="E45" s="29"/>
      <c r="F45" s="29"/>
      <c r="G45" s="38">
        <f>+E45</f>
        <v>0</v>
      </c>
      <c r="H45" s="21"/>
      <c r="I45" s="42" t="s">
        <v>33</v>
      </c>
    </row>
    <row r="46" spans="3:9" s="43" customFormat="1" ht="17.25" customHeight="1" thickBot="1">
      <c r="C46" s="19" t="s">
        <v>18</v>
      </c>
      <c r="D46" s="32">
        <f>SUM(D38:D45)</f>
        <v>4165.220000000001</v>
      </c>
      <c r="E46" s="32">
        <f>SUM(E38:E45)</f>
        <v>12061.54</v>
      </c>
      <c r="F46" s="32">
        <f>SUM(F38:F45)</f>
        <v>7203.67</v>
      </c>
      <c r="G46" s="32">
        <f>SUM(G38:G45)</f>
        <v>30959.96</v>
      </c>
      <c r="H46" s="32">
        <f>SUM(H38:H45)</f>
        <v>9023.09</v>
      </c>
      <c r="I46" s="20"/>
    </row>
    <row r="47" spans="3:8" ht="21" customHeight="1">
      <c r="C47" s="44" t="s">
        <v>34</v>
      </c>
      <c r="D47" s="44"/>
      <c r="E47" s="44"/>
      <c r="F47" s="44"/>
      <c r="G47" s="44"/>
      <c r="H47" s="45">
        <f>+H35+H46</f>
        <v>35757.3</v>
      </c>
    </row>
    <row r="48" spans="3:4" ht="15">
      <c r="C48" s="47" t="s">
        <v>35</v>
      </c>
      <c r="D48" s="47"/>
    </row>
    <row r="49" spans="3:4" ht="26.25" customHeight="1">
      <c r="C49" s="47"/>
      <c r="D49" s="47"/>
    </row>
    <row r="50" spans="4:6" ht="12.75" customHeight="1" hidden="1">
      <c r="D50" s="48"/>
      <c r="E50" s="48"/>
      <c r="F50" s="48"/>
    </row>
    <row r="51" spans="4:8" ht="12.75" hidden="1">
      <c r="D51" s="48"/>
      <c r="E51" s="48"/>
      <c r="F51" s="48"/>
      <c r="G51" s="48"/>
      <c r="H51" s="48">
        <f>1720.81+2444.41</f>
        <v>4165.219999999999</v>
      </c>
    </row>
    <row r="52" spans="3:7" ht="12.75">
      <c r="C52" s="46" t="s">
        <v>36</v>
      </c>
      <c r="E52" s="48">
        <f>+E35+E46</f>
        <v>12061.54</v>
      </c>
      <c r="G52" s="48">
        <f>+G46+G35</f>
        <v>30959.96</v>
      </c>
    </row>
  </sheetData>
  <sheetProtection/>
  <mergeCells count="7">
    <mergeCell ref="C24:I24"/>
    <mergeCell ref="C25:I25"/>
    <mergeCell ref="C36:I36"/>
    <mergeCell ref="C29:I29"/>
    <mergeCell ref="C27:I27"/>
    <mergeCell ref="C26:I26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2020-03-06T19:58:49Z</dcterms:created>
  <dcterms:modified xsi:type="dcterms:W3CDTF">2020-03-06T19:58:58Z</dcterms:modified>
  <cp:category/>
  <cp:version/>
  <cp:contentType/>
  <cp:contentStatus/>
</cp:coreProperties>
</file>