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96а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<sst xmlns="http://schemas.openxmlformats.org/spreadsheetml/2006/main" count="44" uniqueCount="37">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</sst>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0.0"/>
    <numFmt numFmtId="186" formatCode="0.000"/>
    <numFmt numFmtId="187" formatCode="0.0000"/>
    <numFmt numFmtId="188" formatCode="#,##0.000"/>
    <numFmt numFmtId="189" formatCode="#,##0.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0000"/>
    <numFmt numFmtId="197" formatCode="#,##0.00000"/>
    <numFmt numFmtId="198" formatCode="#,##0.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4" fontId="27" fillId="0" borderId="13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right" vertical="top" wrapText="1"/>
    </xf>
    <xf numFmtId="4" fontId="26" fillId="0" borderId="12" xfId="0" applyNumberFormat="1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5"/>
  <sheetViews>
    <sheetView tabSelected="1" zoomScalePageLayoutView="0" workbookViewId="0" topLeftCell="C22">
      <selection activeCell="G48" sqref="G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42" customWidth="1"/>
    <col min="4" max="4" width="13.25390625" style="42" customWidth="1"/>
    <col min="5" max="5" width="11.875" style="42" customWidth="1"/>
    <col min="6" max="6" width="13.25390625" style="42" customWidth="1"/>
    <col min="7" max="7" width="11.875" style="42" customWidth="1"/>
    <col min="8" max="8" width="13.00390625" style="42" customWidth="1"/>
    <col min="9" max="9" width="26.125" style="4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9" t="s">
        <v>1</v>
      </c>
      <c r="D26" s="9"/>
      <c r="E26" s="9"/>
      <c r="F26" s="9"/>
      <c r="G26" s="9"/>
      <c r="H26" s="9"/>
      <c r="I26" s="9"/>
    </row>
    <row r="27" spans="3:9" ht="12.75">
      <c r="C27" s="10" t="s">
        <v>2</v>
      </c>
      <c r="D27" s="10"/>
      <c r="E27" s="10"/>
      <c r="F27" s="10"/>
      <c r="G27" s="10"/>
      <c r="H27" s="10"/>
      <c r="I27" s="10"/>
    </row>
    <row r="28" spans="3:9" ht="12.75">
      <c r="C28" s="10" t="s">
        <v>3</v>
      </c>
      <c r="D28" s="10"/>
      <c r="E28" s="10"/>
      <c r="F28" s="10"/>
      <c r="G28" s="10"/>
      <c r="H28" s="10"/>
      <c r="I28" s="10"/>
    </row>
    <row r="29" spans="3:9" ht="6" customHeight="1" thickBot="1">
      <c r="C29" s="11"/>
      <c r="D29" s="11"/>
      <c r="E29" s="11"/>
      <c r="F29" s="11"/>
      <c r="G29" s="11"/>
      <c r="H29" s="11"/>
      <c r="I29" s="11"/>
    </row>
    <row r="30" spans="3:9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7"/>
      <c r="J31" s="18"/>
    </row>
    <row r="32" spans="3:9" ht="13.5" customHeight="1" hidden="1" thickBot="1">
      <c r="C32" s="19" t="s">
        <v>12</v>
      </c>
      <c r="D32" s="20"/>
      <c r="E32" s="21"/>
      <c r="F32" s="21"/>
      <c r="G32" s="21">
        <f>E32</f>
        <v>0</v>
      </c>
      <c r="H32" s="21"/>
      <c r="I32" s="22" t="s">
        <v>13</v>
      </c>
    </row>
    <row r="33" spans="3:9" ht="13.5" customHeight="1" hidden="1" thickBot="1">
      <c r="C33" s="19" t="s">
        <v>14</v>
      </c>
      <c r="D33" s="20"/>
      <c r="E33" s="23"/>
      <c r="F33" s="23"/>
      <c r="G33" s="21">
        <f>E33</f>
        <v>0</v>
      </c>
      <c r="H33" s="23"/>
      <c r="I33" s="24"/>
    </row>
    <row r="34" spans="3:9" ht="13.5" customHeight="1" thickBot="1">
      <c r="C34" s="19" t="s">
        <v>15</v>
      </c>
      <c r="D34" s="25">
        <v>5054.920000000002</v>
      </c>
      <c r="E34" s="23"/>
      <c r="F34" s="23">
        <v>5054.92</v>
      </c>
      <c r="G34" s="21"/>
      <c r="H34" s="26">
        <f>+D34+E34-F34</f>
        <v>0</v>
      </c>
      <c r="I34" s="24"/>
    </row>
    <row r="35" spans="3:9" ht="13.5" customHeight="1" thickBot="1">
      <c r="C35" s="19" t="s">
        <v>16</v>
      </c>
      <c r="D35" s="25">
        <v>2227.7300000000005</v>
      </c>
      <c r="E35" s="23"/>
      <c r="F35" s="23">
        <v>2227.73</v>
      </c>
      <c r="G35" s="21"/>
      <c r="H35" s="26">
        <f>+D35+E35-F35</f>
        <v>0</v>
      </c>
      <c r="I35" s="24"/>
    </row>
    <row r="36" spans="3:9" ht="13.5" customHeight="1" thickBot="1">
      <c r="C36" s="19" t="s">
        <v>17</v>
      </c>
      <c r="D36" s="25">
        <v>0</v>
      </c>
      <c r="E36" s="23"/>
      <c r="F36" s="23"/>
      <c r="G36" s="21"/>
      <c r="H36" s="26">
        <f>+D36+E36-F36</f>
        <v>0</v>
      </c>
      <c r="I36" s="27"/>
    </row>
    <row r="37" spans="3:9" ht="13.5" customHeight="1" thickBot="1">
      <c r="C37" s="19" t="s">
        <v>18</v>
      </c>
      <c r="D37" s="28">
        <f>SUM(D32:D36)</f>
        <v>7282.650000000002</v>
      </c>
      <c r="E37" s="28">
        <f>SUM(E32:E36)</f>
        <v>0</v>
      </c>
      <c r="F37" s="28">
        <f>SUM(F32:F36)</f>
        <v>7282.65</v>
      </c>
      <c r="G37" s="28">
        <f>SUM(G32:G36)</f>
        <v>0</v>
      </c>
      <c r="H37" s="28">
        <f>SUM(H32:H36)</f>
        <v>0</v>
      </c>
      <c r="I37" s="19"/>
    </row>
    <row r="38" spans="3:9" ht="13.5" customHeight="1" thickBot="1">
      <c r="C38" s="29" t="s">
        <v>19</v>
      </c>
      <c r="D38" s="29"/>
      <c r="E38" s="29"/>
      <c r="F38" s="29"/>
      <c r="G38" s="29"/>
      <c r="H38" s="29"/>
      <c r="I38" s="29"/>
    </row>
    <row r="39" spans="3:9" ht="53.25" customHeight="1" thickBot="1">
      <c r="C39" s="30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31" t="s">
        <v>20</v>
      </c>
    </row>
    <row r="40" spans="3:9" ht="36" customHeight="1" thickBot="1">
      <c r="C40" s="12" t="s">
        <v>21</v>
      </c>
      <c r="D40" s="32">
        <v>2081.649999999998</v>
      </c>
      <c r="E40" s="33">
        <v>7448.21</v>
      </c>
      <c r="F40" s="33">
        <v>8853.68</v>
      </c>
      <c r="G40" s="33">
        <f>+E40</f>
        <v>7448.21</v>
      </c>
      <c r="H40" s="33">
        <f aca="true" t="shared" si="0" ref="H40:H46">+D40+E40-F40</f>
        <v>676.1799999999967</v>
      </c>
      <c r="I40" s="34" t="s">
        <v>22</v>
      </c>
    </row>
    <row r="41" spans="3:9" ht="14.25" customHeight="1" hidden="1" thickBot="1">
      <c r="C41" s="19" t="s">
        <v>23</v>
      </c>
      <c r="D41" s="25">
        <v>0</v>
      </c>
      <c r="E41" s="21"/>
      <c r="F41" s="21"/>
      <c r="G41" s="33"/>
      <c r="H41" s="33">
        <f t="shared" si="0"/>
        <v>0</v>
      </c>
      <c r="I41" s="20"/>
    </row>
    <row r="42" spans="3:9" ht="13.5" customHeight="1" hidden="1" thickBot="1">
      <c r="C42" s="30" t="s">
        <v>24</v>
      </c>
      <c r="D42" s="35">
        <v>0</v>
      </c>
      <c r="E42" s="21"/>
      <c r="F42" s="21"/>
      <c r="G42" s="33"/>
      <c r="H42" s="33">
        <f t="shared" si="0"/>
        <v>0</v>
      </c>
      <c r="I42" s="20"/>
    </row>
    <row r="43" spans="3:9" ht="12.75" customHeight="1" hidden="1" thickBot="1">
      <c r="C43" s="19" t="s">
        <v>25</v>
      </c>
      <c r="D43" s="25">
        <v>0</v>
      </c>
      <c r="E43" s="21"/>
      <c r="F43" s="21"/>
      <c r="G43" s="33"/>
      <c r="H43" s="33">
        <f t="shared" si="0"/>
        <v>0</v>
      </c>
      <c r="I43" s="36" t="s">
        <v>26</v>
      </c>
    </row>
    <row r="44" spans="3:9" ht="32.25" customHeight="1" thickBot="1">
      <c r="C44" s="19" t="s">
        <v>27</v>
      </c>
      <c r="D44" s="25">
        <v>1700.0199999999995</v>
      </c>
      <c r="E44" s="21">
        <v>4976.91</v>
      </c>
      <c r="F44" s="21">
        <v>6677.3</v>
      </c>
      <c r="G44" s="33">
        <v>15391.94</v>
      </c>
      <c r="H44" s="33">
        <f t="shared" si="0"/>
        <v>-0.37000000000080036</v>
      </c>
      <c r="I44" s="37" t="s">
        <v>28</v>
      </c>
    </row>
    <row r="45" spans="3:9" ht="13.5" customHeight="1" hidden="1" thickBot="1">
      <c r="C45" s="19" t="s">
        <v>29</v>
      </c>
      <c r="D45" s="20">
        <v>0</v>
      </c>
      <c r="E45" s="23"/>
      <c r="F45" s="23"/>
      <c r="G45" s="33"/>
      <c r="H45" s="33">
        <f t="shared" si="0"/>
        <v>0</v>
      </c>
      <c r="I45" s="37" t="s">
        <v>30</v>
      </c>
    </row>
    <row r="46" spans="3:9" ht="13.5" customHeight="1" thickBot="1">
      <c r="C46" s="30" t="s">
        <v>31</v>
      </c>
      <c r="D46" s="23">
        <v>277.9199999999996</v>
      </c>
      <c r="E46" s="23">
        <v>372.74</v>
      </c>
      <c r="F46" s="23">
        <v>630.37</v>
      </c>
      <c r="G46" s="33">
        <f>+E46</f>
        <v>372.74</v>
      </c>
      <c r="H46" s="33">
        <f t="shared" si="0"/>
        <v>20.289999999999623</v>
      </c>
      <c r="I46" s="36"/>
    </row>
    <row r="47" spans="3:9" ht="13.5" customHeight="1" hidden="1" thickBot="1">
      <c r="C47" s="19" t="s">
        <v>32</v>
      </c>
      <c r="D47" s="20"/>
      <c r="E47" s="23"/>
      <c r="F47" s="23"/>
      <c r="G47" s="33">
        <f>+E47</f>
        <v>0</v>
      </c>
      <c r="H47" s="23"/>
      <c r="I47" s="37" t="s">
        <v>33</v>
      </c>
    </row>
    <row r="48" spans="3:9" s="38" customFormat="1" ht="13.5" customHeight="1" thickBot="1">
      <c r="C48" s="19" t="s">
        <v>18</v>
      </c>
      <c r="D48" s="28">
        <f>SUM(D40:D47)</f>
        <v>4059.589999999997</v>
      </c>
      <c r="E48" s="28">
        <f>SUM(E40:E47)</f>
        <v>12797.859999999999</v>
      </c>
      <c r="F48" s="28">
        <f>SUM(F40:F47)</f>
        <v>16161.35</v>
      </c>
      <c r="G48" s="28">
        <f>SUM(G40:G47)</f>
        <v>23212.890000000003</v>
      </c>
      <c r="H48" s="28">
        <f>SUM(H40:H47)</f>
        <v>696.0999999999955</v>
      </c>
      <c r="I48" s="20"/>
    </row>
    <row r="49" spans="3:8" ht="21" customHeight="1">
      <c r="C49" s="39" t="s">
        <v>34</v>
      </c>
      <c r="D49" s="39"/>
      <c r="E49" s="39"/>
      <c r="F49" s="39"/>
      <c r="G49" s="39"/>
      <c r="H49" s="40">
        <f>+H48+H37</f>
        <v>696.0999999999955</v>
      </c>
    </row>
    <row r="50" spans="3:4" ht="15">
      <c r="C50" s="41" t="s">
        <v>35</v>
      </c>
      <c r="D50" s="41"/>
    </row>
    <row r="51" spans="3:8" ht="26.25" customHeight="1">
      <c r="C51" s="2"/>
      <c r="D51" s="43"/>
      <c r="E51" s="43"/>
      <c r="F51" s="43"/>
      <c r="G51" s="2"/>
      <c r="H51" s="2"/>
    </row>
    <row r="52" spans="3:6" ht="15" customHeight="1" hidden="1">
      <c r="C52" s="41"/>
      <c r="D52" s="44"/>
      <c r="E52" s="44"/>
      <c r="F52" s="44"/>
    </row>
    <row r="53" ht="12.75" customHeight="1" hidden="1">
      <c r="H53" s="42">
        <f>1700.02+2081.65+277.92</f>
        <v>4059.59</v>
      </c>
    </row>
    <row r="54" spans="4:8" ht="12.75">
      <c r="D54" s="45"/>
      <c r="E54" s="45"/>
      <c r="F54" s="45"/>
      <c r="G54" s="45"/>
      <c r="H54" s="45"/>
    </row>
    <row r="55" spans="3:7" ht="12.75">
      <c r="C55" s="42" t="s">
        <v>36</v>
      </c>
      <c r="E55" s="45">
        <f>+E37+E48</f>
        <v>12797.859999999999</v>
      </c>
      <c r="G55" s="45">
        <f>+G48+G37</f>
        <v>23212.890000000003</v>
      </c>
    </row>
  </sheetData>
  <sheetProtection/>
  <mergeCells count="7">
    <mergeCell ref="C26:I26"/>
    <mergeCell ref="C27:I27"/>
    <mergeCell ref="C38:I38"/>
    <mergeCell ref="C31:I31"/>
    <mergeCell ref="C29:I29"/>
    <mergeCell ref="C28:I28"/>
    <mergeCell ref="I32:I3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2020-03-06T20:02:39Z</dcterms:created>
  <dcterms:modified xsi:type="dcterms:W3CDTF">2020-03-06T20:02:50Z</dcterms:modified>
  <cp:category/>
  <cp:version/>
  <cp:contentType/>
  <cp:contentStatus/>
</cp:coreProperties>
</file>